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1.0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<sst xmlns="http://schemas.openxmlformats.org/spreadsheetml/2006/main" count="304" uniqueCount="155">
  <si>
    <t>SDN</t>
  </si>
  <si>
    <t>Skola</t>
  </si>
  <si>
    <t>Förskole-</t>
  </si>
  <si>
    <t>Totalt</t>
  </si>
  <si>
    <t>klass</t>
  </si>
  <si>
    <t xml:space="preserve"> 1-3</t>
  </si>
  <si>
    <t xml:space="preserve"> 4-6</t>
  </si>
  <si>
    <t xml:space="preserve"> 7-9</t>
  </si>
  <si>
    <t>F-9</t>
  </si>
  <si>
    <t>Tretjärnsskolan</t>
  </si>
  <si>
    <t>Vättleskolan</t>
  </si>
  <si>
    <t>Fjällboskolan</t>
  </si>
  <si>
    <t>Ramsdalsskolan</t>
  </si>
  <si>
    <t>Talldungeskolan</t>
  </si>
  <si>
    <t>Utbynässkolan</t>
  </si>
  <si>
    <t>Utmarksskolan</t>
  </si>
  <si>
    <t>Backegårdsskolan</t>
  </si>
  <si>
    <t>Gärdsmosseskolan</t>
  </si>
  <si>
    <t>Sandeklevsskolan</t>
  </si>
  <si>
    <t>Solbackeskolan</t>
  </si>
  <si>
    <t>Rosendalsskolan</t>
  </si>
  <si>
    <t>Gamla Lundenskolan</t>
  </si>
  <si>
    <t>Kärralundsskolan</t>
  </si>
  <si>
    <t>Nya Lundenskolan</t>
  </si>
  <si>
    <t>Skårsskolan</t>
  </si>
  <si>
    <t>Centrum</t>
  </si>
  <si>
    <t>Guldhedsskolan</t>
  </si>
  <si>
    <t>Gustaviskolan</t>
  </si>
  <si>
    <t>Johannebergsskolan</t>
  </si>
  <si>
    <t>Landalaskolan</t>
  </si>
  <si>
    <t>Mossebergsskolan</t>
  </si>
  <si>
    <t>Annedalsskolan</t>
  </si>
  <si>
    <t>Ekåsa internatskola</t>
  </si>
  <si>
    <t>Fjällskolan</t>
  </si>
  <si>
    <t>Gathenhielmsskolan</t>
  </si>
  <si>
    <t>Mossbergska Friluftsskolan</t>
  </si>
  <si>
    <t>Nordhemsskolan</t>
  </si>
  <si>
    <t>Oscar Fredriksskolan</t>
  </si>
  <si>
    <t>Karl Johansskolan</t>
  </si>
  <si>
    <t>Kungsladugårdsskolan</t>
  </si>
  <si>
    <t>Sannaskolan</t>
  </si>
  <si>
    <t>Flatåsskolan</t>
  </si>
  <si>
    <t>Västerhedsskolan</t>
  </si>
  <si>
    <t>Dalaskolan</t>
  </si>
  <si>
    <t>Fiskebäcksskolan</t>
  </si>
  <si>
    <t>Hagenskolan</t>
  </si>
  <si>
    <t>Långedragsskolorna</t>
  </si>
  <si>
    <t>Nya Påvelundsskolan</t>
  </si>
  <si>
    <t>Nya Varvets skola</t>
  </si>
  <si>
    <t>Björkåsskolan</t>
  </si>
  <si>
    <t>Hovåsskolan</t>
  </si>
  <si>
    <t>Hultskolan</t>
  </si>
  <si>
    <t>Lindåsskolan</t>
  </si>
  <si>
    <t>Nygårdsskolan</t>
  </si>
  <si>
    <t>Sisjöskolan</t>
  </si>
  <si>
    <t>Skinteboskolan</t>
  </si>
  <si>
    <t>Trollängsskolan</t>
  </si>
  <si>
    <t>Högenskolan</t>
  </si>
  <si>
    <t>Kannebäcksskolan</t>
  </si>
  <si>
    <t>Näsetskolan</t>
  </si>
  <si>
    <t>Tynneredsskolan</t>
  </si>
  <si>
    <t>Vättnedalsskolan</t>
  </si>
  <si>
    <t>Åkeredsskolan</t>
  </si>
  <si>
    <t>Ängåsskolan</t>
  </si>
  <si>
    <t>Asperö skola</t>
  </si>
  <si>
    <t>Brännö skola</t>
  </si>
  <si>
    <t>Donsö skola</t>
  </si>
  <si>
    <t>Kalvhagskolan</t>
  </si>
  <si>
    <t>Styrsöskolan</t>
  </si>
  <si>
    <t>Björlandagården</t>
  </si>
  <si>
    <t>Hjuviksgården</t>
  </si>
  <si>
    <t>Hällsviks Bycenter</t>
  </si>
  <si>
    <t>Lillebyn</t>
  </si>
  <si>
    <t>Noleredsskolan</t>
  </si>
  <si>
    <t>Nordlyckeskolan</t>
  </si>
  <si>
    <t>Skutehagen</t>
  </si>
  <si>
    <t>Österöd</t>
  </si>
  <si>
    <t>Lundby</t>
  </si>
  <si>
    <t>Bjurslättsskolan</t>
  </si>
  <si>
    <t>Bräckeskolan</t>
  </si>
  <si>
    <t>Kärrdalsskolan</t>
  </si>
  <si>
    <t>Lerlyckeskolan</t>
  </si>
  <si>
    <t>Rambergsskolan</t>
  </si>
  <si>
    <t>Toleredsskolan</t>
  </si>
  <si>
    <t>Bärbyskolan</t>
  </si>
  <si>
    <t>Gunnestorpsskolan</t>
  </si>
  <si>
    <t>Tångenskolan</t>
  </si>
  <si>
    <t>Backaskolan</t>
  </si>
  <si>
    <t>Skogomeskolan</t>
  </si>
  <si>
    <t>Skälltorpsskolan</t>
  </si>
  <si>
    <t>Klarebergsskolan</t>
  </si>
  <si>
    <t>Göteborg</t>
  </si>
  <si>
    <t xml:space="preserve">Källa:  Elevregistersystemet Procapita Barn och Ungdom </t>
  </si>
  <si>
    <t>Utbildning:</t>
  </si>
  <si>
    <t>Resursskolan Linden</t>
  </si>
  <si>
    <t>Resursskolan Rösered</t>
  </si>
  <si>
    <t>Herrgårdsskolan</t>
  </si>
  <si>
    <t>Torpaskolan</t>
  </si>
  <si>
    <t>Amhultsgården</t>
  </si>
  <si>
    <t>Skolår</t>
  </si>
  <si>
    <t>G Påvelundsskolan</t>
  </si>
  <si>
    <t>-</t>
  </si>
  <si>
    <t>Hagaskolan</t>
  </si>
  <si>
    <t>Brudbergsskolan</t>
  </si>
  <si>
    <t>Lilla Trulsegården</t>
  </si>
  <si>
    <t>Snäckeberget</t>
  </si>
  <si>
    <t>Angered</t>
  </si>
  <si>
    <t>Lövgärdesskolan</t>
  </si>
  <si>
    <t>Rannebergsskolan</t>
  </si>
  <si>
    <t>Rävebergets skola</t>
  </si>
  <si>
    <t>Emmaskolan</t>
  </si>
  <si>
    <t xml:space="preserve">Eriksboskolan </t>
  </si>
  <si>
    <t xml:space="preserve">Gunnilseskolan </t>
  </si>
  <si>
    <t xml:space="preserve">Hammarkullsskolan </t>
  </si>
  <si>
    <t xml:space="preserve">Hjällboskolan </t>
  </si>
  <si>
    <t xml:space="preserve">Nytorpsskolan </t>
  </si>
  <si>
    <t>Östra Göteborg</t>
  </si>
  <si>
    <t xml:space="preserve">Bergsjöskolan </t>
  </si>
  <si>
    <t>Örgryte-Härlanda</t>
  </si>
  <si>
    <t>Majorna-Linné</t>
  </si>
  <si>
    <t>Askim-Frölunda-Högsbo</t>
  </si>
  <si>
    <t xml:space="preserve">Frölundaskolan </t>
  </si>
  <si>
    <t>Västra Göteborg</t>
  </si>
  <si>
    <t xml:space="preserve">Grevegårdsskolan </t>
  </si>
  <si>
    <t>Kannebäcksskolan spec</t>
  </si>
  <si>
    <t xml:space="preserve">Önneredsskolan </t>
  </si>
  <si>
    <t>Västra Hisingen</t>
  </si>
  <si>
    <t>Älvegården</t>
  </si>
  <si>
    <t xml:space="preserve">Jättestensskolan </t>
  </si>
  <si>
    <t xml:space="preserve">Landamäreskolan </t>
  </si>
  <si>
    <t xml:space="preserve">Ryaskolan </t>
  </si>
  <si>
    <t xml:space="preserve">Sjumilaskolan </t>
  </si>
  <si>
    <t xml:space="preserve">Svartedalsskolan </t>
  </si>
  <si>
    <t>Norra Hisingen</t>
  </si>
  <si>
    <t xml:space="preserve">Glöstorpsskolan </t>
  </si>
  <si>
    <t>Bergsgårdsskolan</t>
  </si>
  <si>
    <t>Bergums skola</t>
  </si>
  <si>
    <t>Björsaredsskolan</t>
  </si>
  <si>
    <t xml:space="preserve">Bläseboskolan </t>
  </si>
  <si>
    <t>Gamlestadsskolan</t>
  </si>
  <si>
    <t xml:space="preserve">Torslandaskolan </t>
  </si>
  <si>
    <t xml:space="preserve">Trulsegårdsskolan </t>
  </si>
  <si>
    <t>Kärraskolan</t>
  </si>
  <si>
    <t xml:space="preserve">Lillekärrskolan </t>
  </si>
  <si>
    <t>Bagaregårdsskolan</t>
  </si>
  <si>
    <t>Ånässkolan</t>
  </si>
  <si>
    <t>Brottkärrsskolan</t>
  </si>
  <si>
    <t>Brunnsboskolan</t>
  </si>
  <si>
    <t>Gårdstensskolan</t>
  </si>
  <si>
    <t>Långmosseskolan</t>
  </si>
  <si>
    <t>Park-Kålltorpsskolan</t>
  </si>
  <si>
    <t>Askimsskolan</t>
  </si>
  <si>
    <t>Taubeskolan</t>
  </si>
  <si>
    <t>Grundskoleelever i kommunala skolor vårterminen 2014</t>
  </si>
  <si>
    <t>Svenska Balettskolan</t>
  </si>
</sst>
</file>

<file path=xl/styles.xml><?xml version="1.0" encoding="utf-8"?>
<styleSheet xmlns="http://schemas.openxmlformats.org/spreadsheetml/2006/main">
  <numFmts count="4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  <numFmt numFmtId="198" formatCode="#,###;#,###;&quot;-&quot;"/>
  </numFmts>
  <fonts count="48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Helv"/>
      <family val="0"/>
    </font>
    <font>
      <sz val="9"/>
      <name val="Arial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3" borderId="0" xfId="48" applyFont="1" applyFill="1" applyBorder="1" applyAlignment="1">
      <alignment/>
      <protection/>
    </xf>
    <xf numFmtId="0" fontId="9" fillId="33" borderId="0" xfId="48" applyFont="1" applyFill="1" applyBorder="1" applyAlignment="1">
      <alignment horizontal="right"/>
      <protection/>
    </xf>
    <xf numFmtId="3" fontId="9" fillId="33" borderId="0" xfId="48" applyNumberFormat="1" applyFont="1" applyFill="1" applyBorder="1" applyAlignment="1">
      <alignment horizontal="right"/>
      <protection/>
    </xf>
    <xf numFmtId="3" fontId="9" fillId="33" borderId="0" xfId="48" applyNumberFormat="1" applyFont="1" applyFill="1" applyBorder="1" applyAlignment="1">
      <alignment vertical="top"/>
      <protection/>
    </xf>
    <xf numFmtId="3" fontId="9" fillId="33" borderId="0" xfId="48" applyNumberFormat="1" applyFont="1" applyFill="1" applyBorder="1" applyAlignment="1">
      <alignment horizontal="right" vertical="top"/>
      <protection/>
    </xf>
    <xf numFmtId="3" fontId="10" fillId="0" borderId="0" xfId="48" applyNumberFormat="1" applyFont="1" applyFill="1" applyBorder="1">
      <alignment/>
      <protection/>
    </xf>
    <xf numFmtId="3" fontId="11" fillId="0" borderId="0" xfId="48" applyNumberFormat="1" applyFont="1" applyFill="1" applyBorder="1">
      <alignment/>
      <protection/>
    </xf>
    <xf numFmtId="3" fontId="10" fillId="0" borderId="0" xfId="48" applyNumberFormat="1" applyFont="1" applyFill="1" applyBorder="1" applyAlignment="1">
      <alignment horizontal="center"/>
      <protection/>
    </xf>
    <xf numFmtId="3" fontId="10" fillId="0" borderId="10" xfId="48" applyNumberFormat="1" applyFont="1" applyFill="1" applyBorder="1">
      <alignment/>
      <protection/>
    </xf>
    <xf numFmtId="198" fontId="10" fillId="0" borderId="0" xfId="49" applyNumberFormat="1" applyFont="1" applyFill="1" applyBorder="1" applyAlignment="1">
      <alignment/>
      <protection/>
    </xf>
    <xf numFmtId="3" fontId="10" fillId="0" borderId="0" xfId="49" applyNumberFormat="1" applyFont="1" applyFill="1" applyBorder="1" applyAlignment="1">
      <alignment/>
      <protection/>
    </xf>
    <xf numFmtId="3" fontId="10" fillId="0" borderId="0" xfId="48" applyNumberFormat="1" applyFont="1" applyFill="1" applyBorder="1" applyAlignment="1" quotePrefix="1">
      <alignment/>
      <protection/>
    </xf>
    <xf numFmtId="3" fontId="10" fillId="0" borderId="10" xfId="48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3" fontId="10" fillId="0" borderId="0" xfId="48" applyNumberFormat="1" applyFont="1" applyFill="1" applyBorder="1" applyAlignmen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3" fontId="11" fillId="0" borderId="0" xfId="49" applyNumberFormat="1" applyFont="1" applyFill="1" applyBorder="1" applyAlignment="1">
      <alignment/>
      <protection/>
    </xf>
    <xf numFmtId="3" fontId="11" fillId="0" borderId="0" xfId="49" applyNumberFormat="1" applyFont="1" applyFill="1" applyBorder="1" applyAlignment="1" quotePrefix="1">
      <alignment horizontal="right"/>
      <protection/>
    </xf>
    <xf numFmtId="0" fontId="0" fillId="0" borderId="0" xfId="48">
      <alignment/>
      <protection/>
    </xf>
    <xf numFmtId="0" fontId="1" fillId="0" borderId="0" xfId="48" applyFont="1">
      <alignment/>
      <protection/>
    </xf>
    <xf numFmtId="3" fontId="11" fillId="0" borderId="0" xfId="48" applyNumberFormat="1" applyFont="1" applyFill="1">
      <alignment/>
      <protection/>
    </xf>
    <xf numFmtId="3" fontId="10" fillId="0" borderId="0" xfId="48" applyNumberFormat="1" applyFont="1" applyFill="1">
      <alignment/>
      <protection/>
    </xf>
    <xf numFmtId="0" fontId="0" fillId="0" borderId="0" xfId="48" applyFont="1">
      <alignment/>
      <protection/>
    </xf>
    <xf numFmtId="0" fontId="8" fillId="0" borderId="0" xfId="48" applyFont="1">
      <alignment/>
      <protection/>
    </xf>
    <xf numFmtId="0" fontId="12" fillId="0" borderId="11" xfId="50" applyFont="1" applyBorder="1" applyAlignment="1">
      <alignment horizontal="left"/>
      <protection/>
    </xf>
    <xf numFmtId="0" fontId="5" fillId="0" borderId="0" xfId="0" applyFont="1" applyAlignment="1" quotePrefix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quotePrefix="1">
      <alignment horizontal="right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12UTBILDN" xfId="48"/>
    <cellStyle name="Normal_Elever" xfId="49"/>
    <cellStyle name="Normal_ÅB93T220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0"/>
          <a:ext cx="5886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Grundskoleelever i kommunala skolor ht 2002 (sid 1 av 4)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7;rsboken\&#197;RSBOK-2015\11UTBILD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01"/>
      <sheetName val="11.02"/>
      <sheetName val="11.02b"/>
      <sheetName val="11.03"/>
      <sheetName val="11.04"/>
      <sheetName val="11.04b"/>
      <sheetName val="11.05(1)"/>
      <sheetName val="11.05(2)"/>
      <sheetName val="11.05(3)"/>
      <sheetName val="11.06"/>
      <sheetName val="11.07"/>
      <sheetName val="11.08"/>
      <sheetName val="11.08b"/>
      <sheetName val="11.09"/>
      <sheetName val="11.09b"/>
      <sheetName val="11.10"/>
      <sheetName val="11.11"/>
      <sheetName val="11.12"/>
      <sheetName val="11.13"/>
      <sheetName val="11.14"/>
      <sheetName val="11.15"/>
      <sheetName val="11.16"/>
      <sheetName val="ind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27.00390625" style="0" customWidth="1"/>
    <col min="3" max="7" width="10.75390625" style="0" customWidth="1"/>
  </cols>
  <sheetData>
    <row r="1" ht="12.75">
      <c r="A1" s="1" t="s">
        <v>93</v>
      </c>
    </row>
    <row r="2" ht="15">
      <c r="A2" s="2" t="s">
        <v>153</v>
      </c>
    </row>
    <row r="4" spans="1:7" s="25" customFormat="1" ht="13.5" customHeight="1">
      <c r="A4" s="4" t="s">
        <v>0</v>
      </c>
      <c r="B4" s="4" t="s">
        <v>1</v>
      </c>
      <c r="C4" s="5" t="s">
        <v>2</v>
      </c>
      <c r="D4" s="6" t="s">
        <v>99</v>
      </c>
      <c r="E4" s="6" t="s">
        <v>99</v>
      </c>
      <c r="F4" s="6" t="s">
        <v>99</v>
      </c>
      <c r="G4" s="5" t="s">
        <v>3</v>
      </c>
    </row>
    <row r="5" spans="1:7" s="25" customFormat="1" ht="13.5" customHeight="1">
      <c r="A5" s="7"/>
      <c r="B5" s="7"/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</row>
    <row r="6" spans="1:7" s="26" customFormat="1" ht="18" customHeight="1">
      <c r="A6" s="9" t="s">
        <v>106</v>
      </c>
      <c r="B6" s="9"/>
      <c r="C6" s="13">
        <f>SUM(C7:C25)</f>
        <v>592</v>
      </c>
      <c r="D6" s="13">
        <f>SUM(D7:D25)</f>
        <v>1711</v>
      </c>
      <c r="E6" s="13">
        <f>SUM(E7:E25)</f>
        <v>1274</v>
      </c>
      <c r="F6" s="13">
        <f>SUM(F7:F25)</f>
        <v>1145</v>
      </c>
      <c r="G6" s="13">
        <f>SUM(G7:G25)</f>
        <v>4722</v>
      </c>
    </row>
    <row r="7" spans="1:7" s="25" customFormat="1" ht="12" customHeight="1">
      <c r="A7" s="10"/>
      <c r="B7" s="22" t="s">
        <v>135</v>
      </c>
      <c r="C7" s="17">
        <v>51</v>
      </c>
      <c r="D7" s="17">
        <v>126</v>
      </c>
      <c r="E7" s="17">
        <v>106</v>
      </c>
      <c r="F7" s="18" t="s">
        <v>101</v>
      </c>
      <c r="G7" s="17">
        <f>SUM(C7:F7)</f>
        <v>283</v>
      </c>
    </row>
    <row r="8" spans="1:7" s="25" customFormat="1" ht="12" customHeight="1">
      <c r="A8" s="10"/>
      <c r="B8" s="22" t="s">
        <v>136</v>
      </c>
      <c r="C8" s="17">
        <v>48</v>
      </c>
      <c r="D8" s="17">
        <v>126</v>
      </c>
      <c r="E8" s="18">
        <v>165</v>
      </c>
      <c r="F8" s="18">
        <v>182</v>
      </c>
      <c r="G8" s="17">
        <f aca="true" t="shared" si="0" ref="G8:G25">SUM(C8:F8)</f>
        <v>521</v>
      </c>
    </row>
    <row r="9" spans="1:7" s="25" customFormat="1" ht="12" customHeight="1">
      <c r="A9" s="10"/>
      <c r="B9" s="22" t="s">
        <v>137</v>
      </c>
      <c r="C9" s="18">
        <v>25</v>
      </c>
      <c r="D9" s="18">
        <v>77</v>
      </c>
      <c r="E9" s="18" t="s">
        <v>101</v>
      </c>
      <c r="F9" s="18" t="s">
        <v>101</v>
      </c>
      <c r="G9" s="17">
        <f t="shared" si="0"/>
        <v>102</v>
      </c>
    </row>
    <row r="10" spans="1:7" s="25" customFormat="1" ht="12" customHeight="1">
      <c r="A10" s="10"/>
      <c r="B10" s="22" t="s">
        <v>138</v>
      </c>
      <c r="C10" s="17">
        <v>34</v>
      </c>
      <c r="D10" s="17">
        <v>121</v>
      </c>
      <c r="E10" s="17">
        <v>66</v>
      </c>
      <c r="F10" s="18" t="s">
        <v>101</v>
      </c>
      <c r="G10" s="17">
        <f t="shared" si="0"/>
        <v>221</v>
      </c>
    </row>
    <row r="11" spans="1:7" s="25" customFormat="1" ht="12" customHeight="1">
      <c r="A11" s="10"/>
      <c r="B11" s="22" t="s">
        <v>110</v>
      </c>
      <c r="C11" s="17">
        <v>43</v>
      </c>
      <c r="D11" s="17">
        <v>121</v>
      </c>
      <c r="E11" s="18" t="s">
        <v>101</v>
      </c>
      <c r="F11" s="18" t="s">
        <v>101</v>
      </c>
      <c r="G11" s="17">
        <f t="shared" si="0"/>
        <v>164</v>
      </c>
    </row>
    <row r="12" spans="1:7" s="25" customFormat="1" ht="12" customHeight="1">
      <c r="A12" s="10"/>
      <c r="B12" s="22" t="s">
        <v>111</v>
      </c>
      <c r="C12" s="17">
        <v>40</v>
      </c>
      <c r="D12" s="17">
        <v>124</v>
      </c>
      <c r="E12" s="17">
        <v>92</v>
      </c>
      <c r="F12" s="18" t="s">
        <v>101</v>
      </c>
      <c r="G12" s="17">
        <f t="shared" si="0"/>
        <v>256</v>
      </c>
    </row>
    <row r="13" spans="1:7" s="25" customFormat="1" ht="12" customHeight="1">
      <c r="A13" s="10"/>
      <c r="B13" s="22" t="s">
        <v>112</v>
      </c>
      <c r="C13" s="17">
        <v>19</v>
      </c>
      <c r="D13" s="17">
        <v>67</v>
      </c>
      <c r="E13" s="18">
        <v>57</v>
      </c>
      <c r="F13" s="18" t="s">
        <v>101</v>
      </c>
      <c r="G13" s="17">
        <f t="shared" si="0"/>
        <v>143</v>
      </c>
    </row>
    <row r="14" spans="1:7" s="25" customFormat="1" ht="12" customHeight="1">
      <c r="A14" s="10"/>
      <c r="B14" s="22" t="s">
        <v>148</v>
      </c>
      <c r="C14" s="18" t="s">
        <v>101</v>
      </c>
      <c r="D14" s="18" t="s">
        <v>101</v>
      </c>
      <c r="E14" s="18">
        <v>149</v>
      </c>
      <c r="F14" s="18">
        <v>147</v>
      </c>
      <c r="G14" s="17">
        <f t="shared" si="0"/>
        <v>296</v>
      </c>
    </row>
    <row r="15" spans="1:7" s="25" customFormat="1" ht="12" customHeight="1">
      <c r="A15" s="10"/>
      <c r="B15" s="22" t="s">
        <v>113</v>
      </c>
      <c r="C15" s="17">
        <v>57</v>
      </c>
      <c r="D15" s="17">
        <v>201</v>
      </c>
      <c r="E15" s="18" t="s">
        <v>101</v>
      </c>
      <c r="F15" s="18" t="s">
        <v>101</v>
      </c>
      <c r="G15" s="17">
        <f t="shared" si="0"/>
        <v>258</v>
      </c>
    </row>
    <row r="16" spans="1:7" s="25" customFormat="1" ht="12" customHeight="1">
      <c r="A16" s="10"/>
      <c r="B16" s="22" t="s">
        <v>114</v>
      </c>
      <c r="C16" s="18" t="s">
        <v>101</v>
      </c>
      <c r="D16" s="18" t="s">
        <v>101</v>
      </c>
      <c r="E16" s="17">
        <v>29</v>
      </c>
      <c r="F16" s="32">
        <v>270</v>
      </c>
      <c r="G16" s="17">
        <f t="shared" si="0"/>
        <v>299</v>
      </c>
    </row>
    <row r="17" spans="1:7" s="25" customFormat="1" ht="12" customHeight="1">
      <c r="A17" s="10"/>
      <c r="B17" s="22" t="s">
        <v>149</v>
      </c>
      <c r="C17" s="17">
        <v>98</v>
      </c>
      <c r="D17" s="17">
        <v>269</v>
      </c>
      <c r="E17" s="18" t="s">
        <v>101</v>
      </c>
      <c r="F17" s="18" t="s">
        <v>101</v>
      </c>
      <c r="G17" s="17">
        <f t="shared" si="0"/>
        <v>367</v>
      </c>
    </row>
    <row r="18" spans="1:7" s="25" customFormat="1" ht="12" customHeight="1">
      <c r="A18" s="10"/>
      <c r="B18" s="22" t="s">
        <v>107</v>
      </c>
      <c r="C18" s="18" t="s">
        <v>101</v>
      </c>
      <c r="D18" s="18" t="s">
        <v>101</v>
      </c>
      <c r="E18" s="17">
        <v>192</v>
      </c>
      <c r="F18" s="18">
        <v>195</v>
      </c>
      <c r="G18" s="17">
        <f t="shared" si="0"/>
        <v>387</v>
      </c>
    </row>
    <row r="19" spans="1:7" s="25" customFormat="1" ht="12" customHeight="1">
      <c r="A19" s="10"/>
      <c r="B19" s="22" t="s">
        <v>115</v>
      </c>
      <c r="C19" s="18" t="s">
        <v>101</v>
      </c>
      <c r="D19" s="18" t="s">
        <v>101</v>
      </c>
      <c r="E19" s="17">
        <v>213</v>
      </c>
      <c r="F19" s="18">
        <v>194</v>
      </c>
      <c r="G19" s="17">
        <f t="shared" si="0"/>
        <v>407</v>
      </c>
    </row>
    <row r="20" spans="1:7" s="25" customFormat="1" ht="12" customHeight="1">
      <c r="A20" s="27"/>
      <c r="B20" s="22" t="s">
        <v>108</v>
      </c>
      <c r="C20" s="17">
        <v>67</v>
      </c>
      <c r="D20" s="17">
        <v>146</v>
      </c>
      <c r="E20" s="18" t="s">
        <v>101</v>
      </c>
      <c r="F20" s="18" t="s">
        <v>101</v>
      </c>
      <c r="G20" s="17">
        <f t="shared" si="0"/>
        <v>213</v>
      </c>
    </row>
    <row r="21" spans="1:7" s="25" customFormat="1" ht="12" customHeight="1">
      <c r="A21" s="27"/>
      <c r="B21" s="22" t="s">
        <v>94</v>
      </c>
      <c r="C21" s="18" t="s">
        <v>101</v>
      </c>
      <c r="D21" s="17">
        <v>2</v>
      </c>
      <c r="E21" s="17">
        <v>13</v>
      </c>
      <c r="F21" s="18">
        <v>9</v>
      </c>
      <c r="G21" s="17">
        <f t="shared" si="0"/>
        <v>24</v>
      </c>
    </row>
    <row r="22" spans="1:7" s="25" customFormat="1" ht="12" customHeight="1">
      <c r="A22" s="27"/>
      <c r="B22" s="22" t="s">
        <v>95</v>
      </c>
      <c r="C22" s="18" t="s">
        <v>101</v>
      </c>
      <c r="D22" s="18" t="s">
        <v>101</v>
      </c>
      <c r="E22" s="17">
        <v>5</v>
      </c>
      <c r="F22" s="18">
        <v>1</v>
      </c>
      <c r="G22" s="17">
        <f t="shared" si="0"/>
        <v>6</v>
      </c>
    </row>
    <row r="23" spans="1:7" s="25" customFormat="1" ht="12" customHeight="1">
      <c r="A23" s="27"/>
      <c r="B23" s="22" t="s">
        <v>109</v>
      </c>
      <c r="C23" s="18">
        <v>44</v>
      </c>
      <c r="D23" s="18">
        <v>130</v>
      </c>
      <c r="E23" s="18" t="s">
        <v>101</v>
      </c>
      <c r="F23" s="18" t="s">
        <v>101</v>
      </c>
      <c r="G23" s="17">
        <f t="shared" si="0"/>
        <v>174</v>
      </c>
    </row>
    <row r="24" spans="1:7" s="25" customFormat="1" ht="12" customHeight="1">
      <c r="A24" s="27"/>
      <c r="B24" s="22" t="s">
        <v>9</v>
      </c>
      <c r="C24" s="18">
        <v>43</v>
      </c>
      <c r="D24" s="17">
        <v>120</v>
      </c>
      <c r="E24" s="18" t="s">
        <v>101</v>
      </c>
      <c r="F24" s="18" t="s">
        <v>101</v>
      </c>
      <c r="G24" s="17">
        <f t="shared" si="0"/>
        <v>163</v>
      </c>
    </row>
    <row r="25" spans="1:7" s="25" customFormat="1" ht="12" customHeight="1">
      <c r="A25" s="27"/>
      <c r="B25" s="22" t="s">
        <v>10</v>
      </c>
      <c r="C25" s="17">
        <v>23</v>
      </c>
      <c r="D25" s="17">
        <v>81</v>
      </c>
      <c r="E25" s="17">
        <v>187</v>
      </c>
      <c r="F25" s="18">
        <v>147</v>
      </c>
      <c r="G25" s="17">
        <f t="shared" si="0"/>
        <v>438</v>
      </c>
    </row>
    <row r="26" spans="1:7" s="26" customFormat="1" ht="18" customHeight="1">
      <c r="A26" s="28" t="s">
        <v>116</v>
      </c>
      <c r="B26" s="9"/>
      <c r="C26" s="14">
        <f>SUM(C27:C37)</f>
        <v>433</v>
      </c>
      <c r="D26" s="14">
        <f>SUM(D27:D37)</f>
        <v>1297</v>
      </c>
      <c r="E26" s="14">
        <f>SUM(E27:E37)</f>
        <v>1039</v>
      </c>
      <c r="F26" s="14">
        <f>SUM(F27:F37)</f>
        <v>878</v>
      </c>
      <c r="G26" s="14">
        <f>SUM(G27:G37)</f>
        <v>3647</v>
      </c>
    </row>
    <row r="27" spans="1:7" s="25" customFormat="1" ht="12" customHeight="1">
      <c r="A27" s="27"/>
      <c r="B27" s="22" t="s">
        <v>16</v>
      </c>
      <c r="C27" s="17">
        <v>52</v>
      </c>
      <c r="D27" s="17">
        <v>138</v>
      </c>
      <c r="E27" s="17">
        <v>120</v>
      </c>
      <c r="F27" s="18" t="s">
        <v>101</v>
      </c>
      <c r="G27" s="17">
        <f>SUM(C27:F27)</f>
        <v>310</v>
      </c>
    </row>
    <row r="28" spans="1:7" s="25" customFormat="1" ht="12" customHeight="1">
      <c r="A28" s="27"/>
      <c r="B28" s="22" t="s">
        <v>117</v>
      </c>
      <c r="C28" s="18">
        <v>32</v>
      </c>
      <c r="D28" s="18">
        <v>68</v>
      </c>
      <c r="E28" s="18">
        <v>79</v>
      </c>
      <c r="F28" s="17">
        <v>242</v>
      </c>
      <c r="G28" s="17">
        <f aca="true" t="shared" si="1" ref="G28:G37">SUM(C28:F28)</f>
        <v>421</v>
      </c>
    </row>
    <row r="29" spans="1:7" s="25" customFormat="1" ht="12" customHeight="1">
      <c r="A29" s="27"/>
      <c r="B29" s="22" t="s">
        <v>11</v>
      </c>
      <c r="C29" s="17">
        <v>64</v>
      </c>
      <c r="D29" s="17">
        <v>205</v>
      </c>
      <c r="E29" s="17">
        <v>126</v>
      </c>
      <c r="F29" s="18" t="s">
        <v>101</v>
      </c>
      <c r="G29" s="17">
        <f t="shared" si="1"/>
        <v>395</v>
      </c>
    </row>
    <row r="30" spans="1:7" s="25" customFormat="1" ht="12" customHeight="1">
      <c r="A30" s="27"/>
      <c r="B30" s="22" t="s">
        <v>139</v>
      </c>
      <c r="C30" s="17">
        <v>51</v>
      </c>
      <c r="D30" s="17">
        <v>129</v>
      </c>
      <c r="E30" s="17">
        <f>79+93</f>
        <v>172</v>
      </c>
      <c r="F30" s="18">
        <v>272</v>
      </c>
      <c r="G30" s="17">
        <f t="shared" si="1"/>
        <v>624</v>
      </c>
    </row>
    <row r="31" spans="1:7" s="25" customFormat="1" ht="12" customHeight="1">
      <c r="A31" s="27"/>
      <c r="B31" s="22" t="s">
        <v>17</v>
      </c>
      <c r="C31" s="17">
        <v>36</v>
      </c>
      <c r="D31" s="17">
        <v>148</v>
      </c>
      <c r="E31" s="17">
        <v>110</v>
      </c>
      <c r="F31" s="18" t="s">
        <v>101</v>
      </c>
      <c r="G31" s="17">
        <f t="shared" si="1"/>
        <v>294</v>
      </c>
    </row>
    <row r="32" spans="1:7" s="26" customFormat="1" ht="12" customHeight="1">
      <c r="A32" s="9"/>
      <c r="B32" s="22" t="s">
        <v>12</v>
      </c>
      <c r="C32" s="17">
        <v>49</v>
      </c>
      <c r="D32" s="17">
        <v>144</v>
      </c>
      <c r="E32" s="17">
        <v>73</v>
      </c>
      <c r="F32" s="18" t="s">
        <v>101</v>
      </c>
      <c r="G32" s="17">
        <f t="shared" si="1"/>
        <v>266</v>
      </c>
    </row>
    <row r="33" spans="1:7" s="25" customFormat="1" ht="12" customHeight="1">
      <c r="A33" s="10"/>
      <c r="B33" s="22" t="s">
        <v>18</v>
      </c>
      <c r="C33" s="17">
        <v>28</v>
      </c>
      <c r="D33" s="17">
        <v>83</v>
      </c>
      <c r="E33" s="17">
        <v>62</v>
      </c>
      <c r="F33" s="18">
        <v>169</v>
      </c>
      <c r="G33" s="17">
        <f t="shared" si="1"/>
        <v>342</v>
      </c>
    </row>
    <row r="34" spans="1:7" s="25" customFormat="1" ht="12" customHeight="1">
      <c r="A34" s="10"/>
      <c r="B34" s="22" t="s">
        <v>19</v>
      </c>
      <c r="C34" s="18">
        <v>36</v>
      </c>
      <c r="D34" s="18">
        <v>107</v>
      </c>
      <c r="E34" s="18">
        <v>81</v>
      </c>
      <c r="F34" s="18" t="s">
        <v>101</v>
      </c>
      <c r="G34" s="17">
        <f t="shared" si="1"/>
        <v>224</v>
      </c>
    </row>
    <row r="35" spans="1:7" s="25" customFormat="1" ht="12" customHeight="1">
      <c r="A35" s="10"/>
      <c r="B35" s="22" t="s">
        <v>13</v>
      </c>
      <c r="C35" s="17">
        <v>47</v>
      </c>
      <c r="D35" s="17">
        <v>151</v>
      </c>
      <c r="E35" s="17">
        <v>91</v>
      </c>
      <c r="F35" s="18" t="s">
        <v>101</v>
      </c>
      <c r="G35" s="17">
        <f t="shared" si="1"/>
        <v>289</v>
      </c>
    </row>
    <row r="36" spans="1:7" s="25" customFormat="1" ht="12" customHeight="1">
      <c r="A36" s="10"/>
      <c r="B36" s="22" t="s">
        <v>14</v>
      </c>
      <c r="C36" s="17">
        <v>38</v>
      </c>
      <c r="D36" s="17">
        <v>124</v>
      </c>
      <c r="E36" s="17">
        <v>75</v>
      </c>
      <c r="F36" s="18" t="s">
        <v>101</v>
      </c>
      <c r="G36" s="17">
        <f t="shared" si="1"/>
        <v>237</v>
      </c>
    </row>
    <row r="37" spans="1:7" s="25" customFormat="1" ht="12" customHeight="1">
      <c r="A37" s="10"/>
      <c r="B37" s="22" t="s">
        <v>15</v>
      </c>
      <c r="C37" s="18" t="s">
        <v>101</v>
      </c>
      <c r="D37" s="18" t="s">
        <v>101</v>
      </c>
      <c r="E37" s="17">
        <v>50</v>
      </c>
      <c r="F37" s="17">
        <v>195</v>
      </c>
      <c r="G37" s="17">
        <f t="shared" si="1"/>
        <v>245</v>
      </c>
    </row>
    <row r="38" spans="1:7" s="26" customFormat="1" ht="18" customHeight="1">
      <c r="A38" s="9" t="s">
        <v>118</v>
      </c>
      <c r="B38" s="9"/>
      <c r="C38" s="14">
        <f>SUM(C39:C47)</f>
        <v>414</v>
      </c>
      <c r="D38" s="14">
        <f>SUM(D39:D47)</f>
        <v>1188</v>
      </c>
      <c r="E38" s="14">
        <f>SUM(E39:E47)</f>
        <v>953</v>
      </c>
      <c r="F38" s="14">
        <f>SUM(F39:F47)</f>
        <v>913</v>
      </c>
      <c r="G38" s="14">
        <f>SUM(G39:G47)</f>
        <v>3468</v>
      </c>
    </row>
    <row r="39" spans="1:7" s="29" customFormat="1" ht="12" customHeight="1">
      <c r="A39" s="10"/>
      <c r="B39" s="10" t="s">
        <v>144</v>
      </c>
      <c r="C39" s="23">
        <v>30</v>
      </c>
      <c r="D39" s="23">
        <v>81</v>
      </c>
      <c r="E39" s="23">
        <v>76</v>
      </c>
      <c r="F39" s="24" t="s">
        <v>101</v>
      </c>
      <c r="G39" s="23">
        <f>SUM(C39:F39)</f>
        <v>187</v>
      </c>
    </row>
    <row r="40" spans="1:7" s="25" customFormat="1" ht="12" customHeight="1">
      <c r="A40" s="10"/>
      <c r="B40" s="22" t="s">
        <v>21</v>
      </c>
      <c r="C40" s="18">
        <v>50</v>
      </c>
      <c r="D40" s="18">
        <v>156</v>
      </c>
      <c r="E40" s="17">
        <v>115</v>
      </c>
      <c r="F40" s="18" t="s">
        <v>101</v>
      </c>
      <c r="G40" s="17">
        <f aca="true" t="shared" si="2" ref="G40:G47">SUM(C40:F40)</f>
        <v>321</v>
      </c>
    </row>
    <row r="41" spans="1:7" s="25" customFormat="1" ht="12" customHeight="1">
      <c r="A41" s="10"/>
      <c r="B41" s="22" t="s">
        <v>22</v>
      </c>
      <c r="C41" s="18">
        <v>26</v>
      </c>
      <c r="D41" s="17">
        <v>77</v>
      </c>
      <c r="E41" s="17">
        <v>77</v>
      </c>
      <c r="F41" s="18">
        <v>207</v>
      </c>
      <c r="G41" s="17">
        <f t="shared" si="2"/>
        <v>387</v>
      </c>
    </row>
    <row r="42" spans="1:7" s="25" customFormat="1" ht="12" customHeight="1">
      <c r="A42" s="10"/>
      <c r="B42" s="22" t="s">
        <v>23</v>
      </c>
      <c r="C42" s="18" t="s">
        <v>101</v>
      </c>
      <c r="D42" s="18" t="s">
        <v>101</v>
      </c>
      <c r="E42" s="18" t="s">
        <v>101</v>
      </c>
      <c r="F42" s="18">
        <v>214</v>
      </c>
      <c r="G42" s="17">
        <f t="shared" si="2"/>
        <v>214</v>
      </c>
    </row>
    <row r="43" spans="1:7" s="25" customFormat="1" ht="12" customHeight="1">
      <c r="A43" s="10"/>
      <c r="B43" s="22" t="s">
        <v>150</v>
      </c>
      <c r="C43" s="18">
        <v>77</v>
      </c>
      <c r="D43" s="18">
        <v>211</v>
      </c>
      <c r="E43" s="17">
        <v>154</v>
      </c>
      <c r="F43" s="18">
        <v>333</v>
      </c>
      <c r="G43" s="17">
        <f t="shared" si="2"/>
        <v>775</v>
      </c>
    </row>
    <row r="44" spans="1:7" s="25" customFormat="1" ht="12" customHeight="1">
      <c r="A44" s="10"/>
      <c r="B44" s="22" t="s">
        <v>20</v>
      </c>
      <c r="C44" s="17">
        <v>77</v>
      </c>
      <c r="D44" s="17">
        <v>221</v>
      </c>
      <c r="E44" s="17">
        <v>163</v>
      </c>
      <c r="F44" s="18" t="s">
        <v>101</v>
      </c>
      <c r="G44" s="17">
        <f t="shared" si="2"/>
        <v>461</v>
      </c>
    </row>
    <row r="45" spans="1:7" s="25" customFormat="1" ht="12" customHeight="1">
      <c r="A45" s="10"/>
      <c r="B45" s="22" t="s">
        <v>24</v>
      </c>
      <c r="C45" s="17">
        <v>52</v>
      </c>
      <c r="D45" s="17">
        <v>193</v>
      </c>
      <c r="E45" s="17">
        <v>148</v>
      </c>
      <c r="F45" s="18" t="s">
        <v>101</v>
      </c>
      <c r="G45" s="17">
        <f t="shared" si="2"/>
        <v>393</v>
      </c>
    </row>
    <row r="46" spans="1:7" s="25" customFormat="1" ht="12" customHeight="1">
      <c r="A46" s="10"/>
      <c r="B46" s="22" t="s">
        <v>97</v>
      </c>
      <c r="C46" s="17">
        <v>50</v>
      </c>
      <c r="D46" s="17">
        <v>123</v>
      </c>
      <c r="E46" s="17">
        <v>138</v>
      </c>
      <c r="F46" s="17">
        <v>141</v>
      </c>
      <c r="G46" s="17">
        <f t="shared" si="2"/>
        <v>452</v>
      </c>
    </row>
    <row r="47" spans="1:7" s="25" customFormat="1" ht="12" customHeight="1">
      <c r="A47" s="10"/>
      <c r="B47" s="22" t="s">
        <v>145</v>
      </c>
      <c r="C47" s="18">
        <v>52</v>
      </c>
      <c r="D47" s="18">
        <v>126</v>
      </c>
      <c r="E47" s="17">
        <v>82</v>
      </c>
      <c r="F47" s="17">
        <v>18</v>
      </c>
      <c r="G47" s="17">
        <f t="shared" si="2"/>
        <v>278</v>
      </c>
    </row>
    <row r="48" spans="1:7" s="26" customFormat="1" ht="18" customHeight="1">
      <c r="A48" s="9" t="s">
        <v>25</v>
      </c>
      <c r="B48" s="9"/>
      <c r="C48" s="14">
        <f>SUM(C49:C53)</f>
        <v>195</v>
      </c>
      <c r="D48" s="14">
        <f>SUM(D49:D53)</f>
        <v>537</v>
      </c>
      <c r="E48" s="14">
        <f>SUM(E49:E53)</f>
        <v>412</v>
      </c>
      <c r="F48" s="14">
        <f>SUM(F49:F53)</f>
        <v>254</v>
      </c>
      <c r="G48" s="14">
        <f>SUM(G49:G53)</f>
        <v>1398</v>
      </c>
    </row>
    <row r="49" spans="1:7" s="25" customFormat="1" ht="12" customHeight="1">
      <c r="A49" s="10"/>
      <c r="B49" s="22" t="s">
        <v>26</v>
      </c>
      <c r="C49" s="18" t="s">
        <v>101</v>
      </c>
      <c r="D49" s="17">
        <v>34</v>
      </c>
      <c r="E49" s="17">
        <v>170</v>
      </c>
      <c r="F49" s="17">
        <v>223</v>
      </c>
      <c r="G49" s="17">
        <f>SUM(C49:F49)</f>
        <v>427</v>
      </c>
    </row>
    <row r="50" spans="1:7" s="25" customFormat="1" ht="12" customHeight="1">
      <c r="A50" s="10"/>
      <c r="B50" s="22" t="s">
        <v>27</v>
      </c>
      <c r="C50" s="17">
        <v>26</v>
      </c>
      <c r="D50" s="17">
        <v>69</v>
      </c>
      <c r="E50" s="18">
        <v>12</v>
      </c>
      <c r="F50" s="18" t="s">
        <v>101</v>
      </c>
      <c r="G50" s="17">
        <f>SUM(C50:F50)</f>
        <v>107</v>
      </c>
    </row>
    <row r="51" spans="1:7" s="25" customFormat="1" ht="12" customHeight="1">
      <c r="A51" s="10"/>
      <c r="B51" s="22" t="s">
        <v>28</v>
      </c>
      <c r="C51" s="17">
        <v>89</v>
      </c>
      <c r="D51" s="17">
        <f>37+222</f>
        <v>259</v>
      </c>
      <c r="E51" s="17">
        <v>214</v>
      </c>
      <c r="F51" s="18">
        <v>31</v>
      </c>
      <c r="G51" s="17">
        <f>SUM(C51:F51)</f>
        <v>593</v>
      </c>
    </row>
    <row r="52" spans="1:7" s="25" customFormat="1" ht="12" customHeight="1">
      <c r="A52" s="10"/>
      <c r="B52" s="22" t="s">
        <v>29</v>
      </c>
      <c r="C52" s="17">
        <v>23</v>
      </c>
      <c r="D52" s="17">
        <v>71</v>
      </c>
      <c r="E52" s="18">
        <v>16</v>
      </c>
      <c r="F52" s="18" t="s">
        <v>101</v>
      </c>
      <c r="G52" s="17">
        <f>SUM(C52:F52)</f>
        <v>110</v>
      </c>
    </row>
    <row r="53" spans="1:7" s="25" customFormat="1" ht="12" customHeight="1">
      <c r="A53" s="10"/>
      <c r="B53" s="22" t="s">
        <v>30</v>
      </c>
      <c r="C53" s="20">
        <v>57</v>
      </c>
      <c r="D53" s="20">
        <v>104</v>
      </c>
      <c r="E53" s="21" t="s">
        <v>101</v>
      </c>
      <c r="F53" s="21" t="s">
        <v>101</v>
      </c>
      <c r="G53" s="20">
        <f>SUM(C53:F53)</f>
        <v>161</v>
      </c>
    </row>
    <row r="54" spans="1:7" s="26" customFormat="1" ht="18" customHeight="1">
      <c r="A54" s="9" t="s">
        <v>119</v>
      </c>
      <c r="B54" s="9"/>
      <c r="C54" s="14">
        <f>SUM(C55:C65)</f>
        <v>466</v>
      </c>
      <c r="D54" s="14">
        <f>SUM(D55:D65)</f>
        <v>1194</v>
      </c>
      <c r="E54" s="14">
        <f>SUM(E55:E65)</f>
        <v>1028</v>
      </c>
      <c r="F54" s="14">
        <f>SUM(F55:F65)</f>
        <v>830</v>
      </c>
      <c r="G54" s="14">
        <f>SUM(G55:G65)</f>
        <v>3518</v>
      </c>
    </row>
    <row r="55" spans="1:7" s="25" customFormat="1" ht="12" customHeight="1">
      <c r="A55" s="10"/>
      <c r="B55" s="22" t="s">
        <v>31</v>
      </c>
      <c r="C55" s="33">
        <v>45</v>
      </c>
      <c r="D55" s="17">
        <v>161</v>
      </c>
      <c r="E55" s="17">
        <v>94</v>
      </c>
      <c r="F55" s="18" t="s">
        <v>101</v>
      </c>
      <c r="G55" s="17">
        <f>SUM(C55:F55)</f>
        <v>300</v>
      </c>
    </row>
    <row r="56" spans="1:7" s="25" customFormat="1" ht="12" customHeight="1">
      <c r="A56" s="10"/>
      <c r="B56" s="22" t="s">
        <v>32</v>
      </c>
      <c r="C56" s="34" t="s">
        <v>101</v>
      </c>
      <c r="D56" s="34" t="s">
        <v>101</v>
      </c>
      <c r="E56" s="17">
        <v>1</v>
      </c>
      <c r="F56" s="17">
        <v>20</v>
      </c>
      <c r="G56" s="17">
        <f aca="true" t="shared" si="3" ref="G56:G65">SUM(C56:F56)</f>
        <v>21</v>
      </c>
    </row>
    <row r="57" spans="1:7" s="25" customFormat="1" ht="12" customHeight="1">
      <c r="A57" s="10"/>
      <c r="B57" s="22" t="s">
        <v>33</v>
      </c>
      <c r="C57" s="33">
        <v>39</v>
      </c>
      <c r="D57" s="17">
        <v>102</v>
      </c>
      <c r="E57" s="17">
        <v>76</v>
      </c>
      <c r="F57" s="17">
        <v>232</v>
      </c>
      <c r="G57" s="17">
        <f t="shared" si="3"/>
        <v>449</v>
      </c>
    </row>
    <row r="58" spans="1:7" s="25" customFormat="1" ht="12" customHeight="1">
      <c r="A58" s="10"/>
      <c r="B58" s="22" t="s">
        <v>34</v>
      </c>
      <c r="C58" s="34" t="s">
        <v>101</v>
      </c>
      <c r="D58" s="34" t="s">
        <v>101</v>
      </c>
      <c r="E58" s="18" t="s">
        <v>101</v>
      </c>
      <c r="F58" s="17">
        <v>14</v>
      </c>
      <c r="G58" s="17">
        <f t="shared" si="3"/>
        <v>14</v>
      </c>
    </row>
    <row r="59" spans="1:7" s="25" customFormat="1" ht="12" customHeight="1">
      <c r="A59" s="10"/>
      <c r="B59" s="22" t="s">
        <v>102</v>
      </c>
      <c r="C59" s="33">
        <v>41</v>
      </c>
      <c r="D59" s="17">
        <v>131</v>
      </c>
      <c r="E59" s="17">
        <v>80</v>
      </c>
      <c r="F59" s="18" t="s">
        <v>101</v>
      </c>
      <c r="G59" s="17">
        <f t="shared" si="3"/>
        <v>252</v>
      </c>
    </row>
    <row r="60" spans="1:7" s="25" customFormat="1" ht="12" customHeight="1">
      <c r="A60" s="10"/>
      <c r="B60" s="22" t="s">
        <v>38</v>
      </c>
      <c r="C60" s="33">
        <v>105</v>
      </c>
      <c r="D60" s="17">
        <v>258</v>
      </c>
      <c r="E60" s="17">
        <v>147</v>
      </c>
      <c r="F60" s="18" t="s">
        <v>101</v>
      </c>
      <c r="G60" s="17">
        <f t="shared" si="3"/>
        <v>510</v>
      </c>
    </row>
    <row r="61" spans="1:7" s="25" customFormat="1" ht="12" customHeight="1">
      <c r="A61" s="10"/>
      <c r="B61" s="22" t="s">
        <v>39</v>
      </c>
      <c r="C61" s="33">
        <v>139</v>
      </c>
      <c r="D61" s="17">
        <v>313</v>
      </c>
      <c r="E61" s="17">
        <v>182</v>
      </c>
      <c r="F61" s="18" t="s">
        <v>101</v>
      </c>
      <c r="G61" s="17">
        <f t="shared" si="3"/>
        <v>634</v>
      </c>
    </row>
    <row r="62" spans="1:7" s="25" customFormat="1" ht="12" customHeight="1">
      <c r="A62" s="10"/>
      <c r="B62" s="22" t="s">
        <v>35</v>
      </c>
      <c r="C62" s="34" t="s">
        <v>101</v>
      </c>
      <c r="D62" s="17">
        <v>2</v>
      </c>
      <c r="E62" s="17">
        <v>16</v>
      </c>
      <c r="F62" s="18" t="s">
        <v>101</v>
      </c>
      <c r="G62" s="17">
        <f t="shared" si="3"/>
        <v>18</v>
      </c>
    </row>
    <row r="63" spans="1:7" s="26" customFormat="1" ht="12" customHeight="1">
      <c r="A63" s="9"/>
      <c r="B63" s="22" t="s">
        <v>36</v>
      </c>
      <c r="C63" s="34" t="s">
        <v>101</v>
      </c>
      <c r="D63" s="34" t="s">
        <v>101</v>
      </c>
      <c r="E63" s="18">
        <v>174</v>
      </c>
      <c r="F63" s="18">
        <v>384</v>
      </c>
      <c r="G63" s="17">
        <f t="shared" si="3"/>
        <v>558</v>
      </c>
    </row>
    <row r="64" spans="1:7" s="25" customFormat="1" ht="12" customHeight="1">
      <c r="A64" s="10"/>
      <c r="B64" s="22" t="s">
        <v>37</v>
      </c>
      <c r="C64" s="33">
        <v>97</v>
      </c>
      <c r="D64" s="17">
        <v>227</v>
      </c>
      <c r="E64" s="17">
        <v>150</v>
      </c>
      <c r="F64" s="18" t="s">
        <v>101</v>
      </c>
      <c r="G64" s="17">
        <f t="shared" si="3"/>
        <v>474</v>
      </c>
    </row>
    <row r="65" spans="1:7" s="25" customFormat="1" ht="12" customHeight="1">
      <c r="A65" s="10"/>
      <c r="B65" s="22" t="s">
        <v>40</v>
      </c>
      <c r="C65" s="34" t="s">
        <v>101</v>
      </c>
      <c r="D65" s="34" t="s">
        <v>101</v>
      </c>
      <c r="E65" s="17">
        <v>108</v>
      </c>
      <c r="F65" s="18">
        <v>180</v>
      </c>
      <c r="G65" s="17">
        <f t="shared" si="3"/>
        <v>288</v>
      </c>
    </row>
    <row r="66" spans="1:7" s="26" customFormat="1" ht="18" customHeight="1">
      <c r="A66" s="9" t="s">
        <v>120</v>
      </c>
      <c r="B66" s="9"/>
      <c r="C66" s="14">
        <f>SUM(C67:C79)</f>
        <v>523</v>
      </c>
      <c r="D66" s="14">
        <f>SUM(D67:D79)</f>
        <v>1510</v>
      </c>
      <c r="E66" s="14">
        <f>SUM(E67:E79)</f>
        <v>1189</v>
      </c>
      <c r="F66" s="14">
        <f>SUM(F67:F79)</f>
        <v>894</v>
      </c>
      <c r="G66" s="14">
        <f>SUM(G67:G79)</f>
        <v>4116</v>
      </c>
    </row>
    <row r="67" spans="1:7" s="26" customFormat="1" ht="12" customHeight="1">
      <c r="A67" s="9"/>
      <c r="B67" s="22" t="s">
        <v>151</v>
      </c>
      <c r="C67" s="17">
        <v>31</v>
      </c>
      <c r="D67" s="17">
        <v>78</v>
      </c>
      <c r="E67" s="17">
        <v>147</v>
      </c>
      <c r="F67" s="18" t="s">
        <v>101</v>
      </c>
      <c r="G67" s="17">
        <f>SUM(C67:F67)</f>
        <v>256</v>
      </c>
    </row>
    <row r="68" spans="1:7" s="26" customFormat="1" ht="12" customHeight="1">
      <c r="A68" s="9"/>
      <c r="B68" s="22" t="s">
        <v>49</v>
      </c>
      <c r="C68" s="17">
        <v>38</v>
      </c>
      <c r="D68" s="17">
        <v>88</v>
      </c>
      <c r="E68" s="17">
        <v>49</v>
      </c>
      <c r="F68" s="18" t="s">
        <v>101</v>
      </c>
      <c r="G68" s="17">
        <f aca="true" t="shared" si="4" ref="G68:G79">SUM(C68:F68)</f>
        <v>175</v>
      </c>
    </row>
    <row r="69" spans="1:7" s="26" customFormat="1" ht="12" customHeight="1">
      <c r="A69" s="9"/>
      <c r="B69" s="22" t="s">
        <v>146</v>
      </c>
      <c r="C69" s="18">
        <v>35</v>
      </c>
      <c r="D69" s="17">
        <v>99</v>
      </c>
      <c r="E69" s="18">
        <v>54</v>
      </c>
      <c r="F69" s="18" t="s">
        <v>101</v>
      </c>
      <c r="G69" s="17">
        <f t="shared" si="4"/>
        <v>188</v>
      </c>
    </row>
    <row r="70" spans="1:7" s="26" customFormat="1" ht="12" customHeight="1">
      <c r="A70" s="9"/>
      <c r="B70" s="22" t="s">
        <v>41</v>
      </c>
      <c r="C70" s="17">
        <f>21+37</f>
        <v>58</v>
      </c>
      <c r="D70" s="17">
        <f>68+114+3</f>
        <v>185</v>
      </c>
      <c r="E70" s="17">
        <f>141+74</f>
        <v>215</v>
      </c>
      <c r="F70" s="17">
        <v>14</v>
      </c>
      <c r="G70" s="17">
        <f t="shared" si="4"/>
        <v>472</v>
      </c>
    </row>
    <row r="71" spans="1:7" s="26" customFormat="1" ht="12" customHeight="1">
      <c r="A71" s="9"/>
      <c r="B71" s="22" t="s">
        <v>121</v>
      </c>
      <c r="C71" s="17">
        <v>48</v>
      </c>
      <c r="D71" s="17">
        <v>147</v>
      </c>
      <c r="E71" s="17">
        <v>122</v>
      </c>
      <c r="F71" s="17">
        <v>196</v>
      </c>
      <c r="G71" s="17">
        <f t="shared" si="4"/>
        <v>513</v>
      </c>
    </row>
    <row r="72" spans="1:7" s="26" customFormat="1" ht="12" customHeight="1">
      <c r="A72" s="9"/>
      <c r="B72" s="22" t="s">
        <v>50</v>
      </c>
      <c r="C72" s="17">
        <v>50</v>
      </c>
      <c r="D72" s="17">
        <v>143</v>
      </c>
      <c r="E72" s="18">
        <v>147</v>
      </c>
      <c r="F72" s="18">
        <v>328</v>
      </c>
      <c r="G72" s="17">
        <f t="shared" si="4"/>
        <v>668</v>
      </c>
    </row>
    <row r="73" spans="1:7" s="26" customFormat="1" ht="12" customHeight="1">
      <c r="A73" s="9"/>
      <c r="B73" s="22" t="s">
        <v>51</v>
      </c>
      <c r="C73" s="17">
        <v>34</v>
      </c>
      <c r="D73" s="17">
        <v>117</v>
      </c>
      <c r="E73" s="18">
        <v>49</v>
      </c>
      <c r="F73" s="18" t="s">
        <v>101</v>
      </c>
      <c r="G73" s="17">
        <f t="shared" si="4"/>
        <v>200</v>
      </c>
    </row>
    <row r="74" spans="1:7" s="26" customFormat="1" ht="12" customHeight="1">
      <c r="A74" s="9"/>
      <c r="B74" s="22" t="s">
        <v>52</v>
      </c>
      <c r="C74" s="17">
        <v>60</v>
      </c>
      <c r="D74" s="17">
        <v>202</v>
      </c>
      <c r="E74" s="17">
        <v>157</v>
      </c>
      <c r="F74" s="18">
        <v>173</v>
      </c>
      <c r="G74" s="17">
        <f t="shared" si="4"/>
        <v>592</v>
      </c>
    </row>
    <row r="75" spans="1:7" s="26" customFormat="1" ht="12" customHeight="1">
      <c r="A75" s="9"/>
      <c r="B75" s="22" t="s">
        <v>53</v>
      </c>
      <c r="C75" s="18" t="s">
        <v>101</v>
      </c>
      <c r="D75" s="17">
        <v>61</v>
      </c>
      <c r="E75" s="17">
        <v>179</v>
      </c>
      <c r="F75" s="18">
        <v>183</v>
      </c>
      <c r="G75" s="17">
        <f t="shared" si="4"/>
        <v>423</v>
      </c>
    </row>
    <row r="76" spans="1:7" s="26" customFormat="1" ht="12" customHeight="1">
      <c r="A76" s="9"/>
      <c r="B76" s="22" t="s">
        <v>54</v>
      </c>
      <c r="C76" s="17">
        <v>49</v>
      </c>
      <c r="D76" s="17">
        <v>119</v>
      </c>
      <c r="E76" s="18" t="s">
        <v>101</v>
      </c>
      <c r="F76" s="18" t="s">
        <v>101</v>
      </c>
      <c r="G76" s="17">
        <f t="shared" si="4"/>
        <v>168</v>
      </c>
    </row>
    <row r="77" spans="1:7" s="26" customFormat="1" ht="12" customHeight="1">
      <c r="A77" s="9"/>
      <c r="B77" s="22" t="s">
        <v>55</v>
      </c>
      <c r="C77" s="17">
        <v>48</v>
      </c>
      <c r="D77" s="17">
        <v>110</v>
      </c>
      <c r="E77" s="18" t="s">
        <v>101</v>
      </c>
      <c r="F77" s="18" t="s">
        <v>101</v>
      </c>
      <c r="G77" s="17">
        <f t="shared" si="4"/>
        <v>158</v>
      </c>
    </row>
    <row r="78" spans="1:7" s="25" customFormat="1" ht="12" customHeight="1">
      <c r="A78" s="10"/>
      <c r="B78" s="22" t="s">
        <v>56</v>
      </c>
      <c r="C78" s="17">
        <v>26</v>
      </c>
      <c r="D78" s="17">
        <v>79</v>
      </c>
      <c r="E78" s="18">
        <v>70</v>
      </c>
      <c r="F78" s="18" t="s">
        <v>101</v>
      </c>
      <c r="G78" s="17">
        <f t="shared" si="4"/>
        <v>175</v>
      </c>
    </row>
    <row r="79" spans="1:7" s="25" customFormat="1" ht="12" customHeight="1">
      <c r="A79" s="10"/>
      <c r="B79" s="22" t="s">
        <v>42</v>
      </c>
      <c r="C79" s="17">
        <v>46</v>
      </c>
      <c r="D79" s="17">
        <v>82</v>
      </c>
      <c r="E79" s="18" t="s">
        <v>101</v>
      </c>
      <c r="F79" s="18" t="s">
        <v>101</v>
      </c>
      <c r="G79" s="17">
        <f t="shared" si="4"/>
        <v>128</v>
      </c>
    </row>
    <row r="80" spans="1:7" s="26" customFormat="1" ht="18" customHeight="1">
      <c r="A80" s="9" t="s">
        <v>122</v>
      </c>
      <c r="B80" s="9"/>
      <c r="C80" s="14">
        <f>SUM(C81:C102)</f>
        <v>683</v>
      </c>
      <c r="D80" s="14">
        <f>SUM(D81:D102)</f>
        <v>1873</v>
      </c>
      <c r="E80" s="14">
        <f>SUM(E81:E102)</f>
        <v>1632</v>
      </c>
      <c r="F80" s="14">
        <f>SUM(F81:F102)</f>
        <v>1294</v>
      </c>
      <c r="G80" s="14">
        <f>SUM(G81:G102)</f>
        <v>5482</v>
      </c>
    </row>
    <row r="81" spans="1:7" s="25" customFormat="1" ht="12" customHeight="1">
      <c r="A81" s="10"/>
      <c r="B81" s="22" t="s">
        <v>64</v>
      </c>
      <c r="C81" s="17">
        <v>3</v>
      </c>
      <c r="D81" s="17">
        <v>13</v>
      </c>
      <c r="E81" s="18" t="s">
        <v>101</v>
      </c>
      <c r="F81" s="18" t="s">
        <v>101</v>
      </c>
      <c r="G81" s="17">
        <f>SUM(C81:F81)</f>
        <v>16</v>
      </c>
    </row>
    <row r="82" spans="1:7" s="25" customFormat="1" ht="12" customHeight="1">
      <c r="A82" s="10"/>
      <c r="B82" s="22" t="s">
        <v>65</v>
      </c>
      <c r="C82" s="17">
        <v>14</v>
      </c>
      <c r="D82" s="17">
        <v>34</v>
      </c>
      <c r="E82" s="17">
        <v>1</v>
      </c>
      <c r="F82" s="18" t="s">
        <v>101</v>
      </c>
      <c r="G82" s="17">
        <f aca="true" t="shared" si="5" ref="G82:G102">SUM(C82:F82)</f>
        <v>49</v>
      </c>
    </row>
    <row r="83" spans="1:7" s="25" customFormat="1" ht="12" customHeight="1">
      <c r="A83" s="10"/>
      <c r="B83" s="22" t="s">
        <v>43</v>
      </c>
      <c r="C83" s="17">
        <v>48</v>
      </c>
      <c r="D83" s="17">
        <v>167</v>
      </c>
      <c r="E83" s="17">
        <v>144</v>
      </c>
      <c r="F83" s="18" t="s">
        <v>101</v>
      </c>
      <c r="G83" s="17">
        <f t="shared" si="5"/>
        <v>359</v>
      </c>
    </row>
    <row r="84" spans="1:7" s="25" customFormat="1" ht="12" customHeight="1">
      <c r="A84" s="10"/>
      <c r="B84" s="22" t="s">
        <v>66</v>
      </c>
      <c r="C84" s="17">
        <v>30</v>
      </c>
      <c r="D84" s="17">
        <v>70</v>
      </c>
      <c r="E84" s="17">
        <v>49</v>
      </c>
      <c r="F84" s="18" t="s">
        <v>101</v>
      </c>
      <c r="G84" s="17">
        <f t="shared" si="5"/>
        <v>149</v>
      </c>
    </row>
    <row r="85" spans="1:7" s="25" customFormat="1" ht="12" customHeight="1">
      <c r="A85" s="10"/>
      <c r="B85" s="22" t="s">
        <v>44</v>
      </c>
      <c r="C85" s="17">
        <v>50</v>
      </c>
      <c r="D85" s="17">
        <v>161</v>
      </c>
      <c r="E85" s="17">
        <f>59+102</f>
        <v>161</v>
      </c>
      <c r="F85" s="18">
        <v>164</v>
      </c>
      <c r="G85" s="17">
        <f t="shared" si="5"/>
        <v>536</v>
      </c>
    </row>
    <row r="86" spans="1:7" s="25" customFormat="1" ht="12" customHeight="1">
      <c r="A86" s="10"/>
      <c r="B86" s="22" t="s">
        <v>100</v>
      </c>
      <c r="C86" s="18">
        <v>51</v>
      </c>
      <c r="D86" s="18">
        <v>142</v>
      </c>
      <c r="E86" s="18">
        <v>145</v>
      </c>
      <c r="F86" s="18" t="s">
        <v>101</v>
      </c>
      <c r="G86" s="17">
        <f t="shared" si="5"/>
        <v>338</v>
      </c>
    </row>
    <row r="87" spans="1:7" s="29" customFormat="1" ht="12" customHeight="1">
      <c r="A87" s="10"/>
      <c r="B87" s="22" t="s">
        <v>123</v>
      </c>
      <c r="C87" s="17">
        <v>43</v>
      </c>
      <c r="D87" s="17">
        <v>111</v>
      </c>
      <c r="E87" s="17">
        <v>101</v>
      </c>
      <c r="F87" s="18" t="s">
        <v>101</v>
      </c>
      <c r="G87" s="17">
        <f t="shared" si="5"/>
        <v>255</v>
      </c>
    </row>
    <row r="88" spans="1:7" s="26" customFormat="1" ht="12" customHeight="1">
      <c r="A88" s="9"/>
      <c r="B88" s="22" t="s">
        <v>45</v>
      </c>
      <c r="C88" s="18">
        <v>51</v>
      </c>
      <c r="D88" s="18">
        <v>135</v>
      </c>
      <c r="E88" s="17">
        <v>81</v>
      </c>
      <c r="F88" s="18" t="s">
        <v>101</v>
      </c>
      <c r="G88" s="17">
        <f t="shared" si="5"/>
        <v>267</v>
      </c>
    </row>
    <row r="89" spans="1:7" s="25" customFormat="1" ht="12" customHeight="1">
      <c r="A89" s="10"/>
      <c r="B89" s="22" t="s">
        <v>57</v>
      </c>
      <c r="C89" s="17">
        <v>23</v>
      </c>
      <c r="D89" s="17">
        <v>74</v>
      </c>
      <c r="E89" s="18" t="s">
        <v>101</v>
      </c>
      <c r="F89" s="18" t="s">
        <v>101</v>
      </c>
      <c r="G89" s="17">
        <f t="shared" si="5"/>
        <v>97</v>
      </c>
    </row>
    <row r="90" spans="1:7" s="25" customFormat="1" ht="12" customHeight="1">
      <c r="A90" s="10"/>
      <c r="B90" s="22" t="s">
        <v>67</v>
      </c>
      <c r="C90" s="17">
        <v>18</v>
      </c>
      <c r="D90" s="17">
        <v>56</v>
      </c>
      <c r="E90" s="18">
        <v>41</v>
      </c>
      <c r="F90" s="18" t="s">
        <v>101</v>
      </c>
      <c r="G90" s="17">
        <f t="shared" si="5"/>
        <v>115</v>
      </c>
    </row>
    <row r="91" spans="1:7" s="25" customFormat="1" ht="12" customHeight="1">
      <c r="A91" s="10"/>
      <c r="B91" s="22" t="s">
        <v>58</v>
      </c>
      <c r="C91" s="17">
        <v>26</v>
      </c>
      <c r="D91" s="17">
        <v>61</v>
      </c>
      <c r="E91" s="17">
        <v>55</v>
      </c>
      <c r="F91" s="18" t="s">
        <v>101</v>
      </c>
      <c r="G91" s="17">
        <f t="shared" si="5"/>
        <v>142</v>
      </c>
    </row>
    <row r="92" spans="1:7" s="25" customFormat="1" ht="12" customHeight="1">
      <c r="A92" s="10"/>
      <c r="B92" s="22" t="s">
        <v>124</v>
      </c>
      <c r="C92" s="17">
        <v>12</v>
      </c>
      <c r="D92" s="17">
        <v>42</v>
      </c>
      <c r="E92" s="17">
        <v>27</v>
      </c>
      <c r="F92" s="17">
        <v>21</v>
      </c>
      <c r="G92" s="17">
        <f t="shared" si="5"/>
        <v>102</v>
      </c>
    </row>
    <row r="93" spans="1:7" s="25" customFormat="1" ht="12" customHeight="1">
      <c r="A93" s="10"/>
      <c r="B93" s="22" t="s">
        <v>46</v>
      </c>
      <c r="C93" s="17">
        <v>35</v>
      </c>
      <c r="D93" s="17">
        <v>73</v>
      </c>
      <c r="E93" s="17">
        <v>75</v>
      </c>
      <c r="F93" s="18" t="s">
        <v>101</v>
      </c>
      <c r="G93" s="17">
        <f t="shared" si="5"/>
        <v>183</v>
      </c>
    </row>
    <row r="94" spans="1:7" s="25" customFormat="1" ht="12" customHeight="1">
      <c r="A94" s="10"/>
      <c r="B94" s="22" t="s">
        <v>47</v>
      </c>
      <c r="C94" s="18" t="s">
        <v>101</v>
      </c>
      <c r="D94" s="18" t="s">
        <v>101</v>
      </c>
      <c r="E94" s="18" t="s">
        <v>101</v>
      </c>
      <c r="F94" s="17">
        <f>272+247</f>
        <v>519</v>
      </c>
      <c r="G94" s="17">
        <f t="shared" si="5"/>
        <v>519</v>
      </c>
    </row>
    <row r="95" spans="1:7" s="25" customFormat="1" ht="12" customHeight="1">
      <c r="A95" s="10"/>
      <c r="B95" s="22" t="s">
        <v>48</v>
      </c>
      <c r="C95" s="17">
        <v>50</v>
      </c>
      <c r="D95" s="17">
        <v>143</v>
      </c>
      <c r="E95" s="17">
        <v>152</v>
      </c>
      <c r="F95" s="18" t="s">
        <v>101</v>
      </c>
      <c r="G95" s="17">
        <f t="shared" si="5"/>
        <v>345</v>
      </c>
    </row>
    <row r="96" spans="1:7" s="25" customFormat="1" ht="12" customHeight="1">
      <c r="A96" s="10"/>
      <c r="B96" s="22" t="s">
        <v>59</v>
      </c>
      <c r="C96" s="17">
        <v>54</v>
      </c>
      <c r="D96" s="17">
        <v>175</v>
      </c>
      <c r="E96" s="17">
        <v>92</v>
      </c>
      <c r="F96" s="18" t="s">
        <v>101</v>
      </c>
      <c r="G96" s="17">
        <f t="shared" si="5"/>
        <v>321</v>
      </c>
    </row>
    <row r="97" spans="1:7" s="25" customFormat="1" ht="12" customHeight="1">
      <c r="A97" s="10"/>
      <c r="B97" s="22" t="s">
        <v>68</v>
      </c>
      <c r="C97" s="18" t="s">
        <v>101</v>
      </c>
      <c r="D97" s="18" t="s">
        <v>101</v>
      </c>
      <c r="E97" s="17">
        <v>34</v>
      </c>
      <c r="F97" s="18">
        <v>117</v>
      </c>
      <c r="G97" s="17">
        <f t="shared" si="5"/>
        <v>151</v>
      </c>
    </row>
    <row r="98" spans="1:7" s="25" customFormat="1" ht="12" customHeight="1">
      <c r="A98" s="10"/>
      <c r="B98" s="22" t="s">
        <v>60</v>
      </c>
      <c r="C98" s="18" t="s">
        <v>101</v>
      </c>
      <c r="D98" s="18" t="s">
        <v>101</v>
      </c>
      <c r="E98" s="18" t="s">
        <v>101</v>
      </c>
      <c r="F98" s="18">
        <v>170</v>
      </c>
      <c r="G98" s="17">
        <f t="shared" si="5"/>
        <v>170</v>
      </c>
    </row>
    <row r="99" spans="1:7" s="25" customFormat="1" ht="12" customHeight="1">
      <c r="A99" s="10"/>
      <c r="B99" s="20" t="s">
        <v>61</v>
      </c>
      <c r="C99" s="17">
        <v>50</v>
      </c>
      <c r="D99" s="17">
        <v>100</v>
      </c>
      <c r="E99" s="18">
        <v>90</v>
      </c>
      <c r="F99" s="18" t="s">
        <v>101</v>
      </c>
      <c r="G99" s="17">
        <f t="shared" si="5"/>
        <v>240</v>
      </c>
    </row>
    <row r="100" spans="1:7" s="25" customFormat="1" ht="12" customHeight="1">
      <c r="A100" s="10"/>
      <c r="B100" s="20" t="s">
        <v>62</v>
      </c>
      <c r="C100" s="17">
        <v>45</v>
      </c>
      <c r="D100" s="17">
        <v>107</v>
      </c>
      <c r="E100" s="17">
        <v>68</v>
      </c>
      <c r="F100" s="18" t="s">
        <v>101</v>
      </c>
      <c r="G100" s="17">
        <f t="shared" si="5"/>
        <v>220</v>
      </c>
    </row>
    <row r="101" spans="1:7" s="25" customFormat="1" ht="12" customHeight="1">
      <c r="A101" s="10"/>
      <c r="B101" s="20" t="s">
        <v>63</v>
      </c>
      <c r="C101" s="17">
        <v>29</v>
      </c>
      <c r="D101" s="17">
        <v>79</v>
      </c>
      <c r="E101" s="17">
        <v>61</v>
      </c>
      <c r="F101" s="18" t="s">
        <v>101</v>
      </c>
      <c r="G101" s="17">
        <f t="shared" si="5"/>
        <v>169</v>
      </c>
    </row>
    <row r="102" spans="1:7" s="25" customFormat="1" ht="12" customHeight="1">
      <c r="A102" s="10"/>
      <c r="B102" s="20" t="s">
        <v>125</v>
      </c>
      <c r="C102" s="21">
        <v>51</v>
      </c>
      <c r="D102" s="21">
        <v>130</v>
      </c>
      <c r="E102" s="20">
        <v>255</v>
      </c>
      <c r="F102" s="20">
        <v>303</v>
      </c>
      <c r="G102" s="20">
        <f t="shared" si="5"/>
        <v>739</v>
      </c>
    </row>
    <row r="103" spans="1:7" s="26" customFormat="1" ht="18" customHeight="1">
      <c r="A103" s="19" t="s">
        <v>126</v>
      </c>
      <c r="B103" s="9"/>
      <c r="C103" s="14">
        <f>SUM(C104:C122)</f>
        <v>723</v>
      </c>
      <c r="D103" s="14">
        <f>SUM(D104:D122)</f>
        <v>2106</v>
      </c>
      <c r="E103" s="14">
        <f>SUM(E104:E122)</f>
        <v>1886</v>
      </c>
      <c r="F103" s="14">
        <f>SUM(F104:F122)</f>
        <v>1530</v>
      </c>
      <c r="G103" s="14">
        <f>SUM(G104:G122)</f>
        <v>6245</v>
      </c>
    </row>
    <row r="104" spans="1:7" s="25" customFormat="1" ht="12" customHeight="1">
      <c r="A104" s="9"/>
      <c r="B104" s="22" t="s">
        <v>98</v>
      </c>
      <c r="C104" s="17">
        <v>29</v>
      </c>
      <c r="D104" s="17">
        <v>24</v>
      </c>
      <c r="E104" s="18" t="s">
        <v>101</v>
      </c>
      <c r="F104" s="18" t="s">
        <v>101</v>
      </c>
      <c r="G104" s="17">
        <f>SUM(C104:F104)</f>
        <v>53</v>
      </c>
    </row>
    <row r="105" spans="1:7" s="25" customFormat="1" ht="12" customHeight="1">
      <c r="A105" s="9"/>
      <c r="B105" s="22" t="s">
        <v>69</v>
      </c>
      <c r="C105" s="17">
        <v>67</v>
      </c>
      <c r="D105" s="17">
        <v>194</v>
      </c>
      <c r="E105" s="17">
        <v>179</v>
      </c>
      <c r="F105" s="18" t="s">
        <v>101</v>
      </c>
      <c r="G105" s="17">
        <f aca="true" t="shared" si="6" ref="G105:G122">SUM(C105:F105)</f>
        <v>440</v>
      </c>
    </row>
    <row r="106" spans="1:7" s="25" customFormat="1" ht="12" customHeight="1">
      <c r="A106" s="9"/>
      <c r="B106" s="22" t="s">
        <v>70</v>
      </c>
      <c r="C106" s="17">
        <v>43</v>
      </c>
      <c r="D106" s="17">
        <v>110</v>
      </c>
      <c r="E106" s="18" t="s">
        <v>101</v>
      </c>
      <c r="F106" s="18" t="s">
        <v>101</v>
      </c>
      <c r="G106" s="17">
        <f t="shared" si="6"/>
        <v>153</v>
      </c>
    </row>
    <row r="107" spans="1:7" s="25" customFormat="1" ht="12" customHeight="1">
      <c r="A107" s="9"/>
      <c r="B107" s="22" t="s">
        <v>71</v>
      </c>
      <c r="C107" s="17">
        <v>29</v>
      </c>
      <c r="D107" s="17">
        <v>81</v>
      </c>
      <c r="E107" s="18" t="s">
        <v>101</v>
      </c>
      <c r="F107" s="18" t="s">
        <v>101</v>
      </c>
      <c r="G107" s="17">
        <f t="shared" si="6"/>
        <v>110</v>
      </c>
    </row>
    <row r="108" spans="1:7" s="25" customFormat="1" ht="12" customHeight="1">
      <c r="A108" s="9"/>
      <c r="B108" s="22" t="s">
        <v>128</v>
      </c>
      <c r="C108" s="18">
        <v>51</v>
      </c>
      <c r="D108" s="17">
        <v>150</v>
      </c>
      <c r="E108" s="17">
        <v>161</v>
      </c>
      <c r="F108" s="18">
        <v>130</v>
      </c>
      <c r="G108" s="17">
        <f t="shared" si="6"/>
        <v>492</v>
      </c>
    </row>
    <row r="109" spans="1:7" s="25" customFormat="1" ht="12" customHeight="1">
      <c r="A109" s="9"/>
      <c r="B109" s="22" t="s">
        <v>129</v>
      </c>
      <c r="C109" s="17">
        <v>39</v>
      </c>
      <c r="D109" s="17">
        <v>153</v>
      </c>
      <c r="E109" s="18">
        <v>108</v>
      </c>
      <c r="F109" s="18" t="s">
        <v>101</v>
      </c>
      <c r="G109" s="17">
        <f t="shared" si="6"/>
        <v>300</v>
      </c>
    </row>
    <row r="110" spans="1:7" s="26" customFormat="1" ht="12" customHeight="1">
      <c r="A110" s="15"/>
      <c r="B110" s="22" t="s">
        <v>104</v>
      </c>
      <c r="C110" s="17">
        <v>24</v>
      </c>
      <c r="D110" s="17">
        <v>63</v>
      </c>
      <c r="E110" s="18" t="s">
        <v>101</v>
      </c>
      <c r="F110" s="18" t="s">
        <v>101</v>
      </c>
      <c r="G110" s="17">
        <f t="shared" si="6"/>
        <v>87</v>
      </c>
    </row>
    <row r="111" spans="1:7" s="25" customFormat="1" ht="12" customHeight="1">
      <c r="A111" s="9"/>
      <c r="B111" s="22" t="s">
        <v>72</v>
      </c>
      <c r="C111" s="17">
        <v>51</v>
      </c>
      <c r="D111" s="17">
        <v>250</v>
      </c>
      <c r="E111" s="17">
        <v>157</v>
      </c>
      <c r="F111" s="18" t="s">
        <v>101</v>
      </c>
      <c r="G111" s="17">
        <f t="shared" si="6"/>
        <v>458</v>
      </c>
    </row>
    <row r="112" spans="1:7" s="25" customFormat="1" ht="12" customHeight="1">
      <c r="A112" s="9"/>
      <c r="B112" s="22" t="s">
        <v>73</v>
      </c>
      <c r="C112" s="18">
        <v>40</v>
      </c>
      <c r="D112" s="18">
        <v>126</v>
      </c>
      <c r="E112" s="18">
        <v>147</v>
      </c>
      <c r="F112" s="18" t="s">
        <v>101</v>
      </c>
      <c r="G112" s="17">
        <f t="shared" si="6"/>
        <v>313</v>
      </c>
    </row>
    <row r="113" spans="1:7" s="25" customFormat="1" ht="12" customHeight="1">
      <c r="A113" s="9"/>
      <c r="B113" s="22" t="s">
        <v>74</v>
      </c>
      <c r="C113" s="18" t="s">
        <v>101</v>
      </c>
      <c r="D113" s="18" t="s">
        <v>101</v>
      </c>
      <c r="E113" s="18" t="s">
        <v>101</v>
      </c>
      <c r="F113" s="17">
        <v>370</v>
      </c>
      <c r="G113" s="17">
        <f t="shared" si="6"/>
        <v>370</v>
      </c>
    </row>
    <row r="114" spans="1:7" s="25" customFormat="1" ht="12" customHeight="1">
      <c r="A114" s="9"/>
      <c r="B114" s="22" t="s">
        <v>130</v>
      </c>
      <c r="C114" s="17">
        <v>57</v>
      </c>
      <c r="D114" s="17">
        <v>151</v>
      </c>
      <c r="E114" s="18">
        <v>113</v>
      </c>
      <c r="F114" s="18">
        <v>134</v>
      </c>
      <c r="G114" s="17">
        <f t="shared" si="6"/>
        <v>455</v>
      </c>
    </row>
    <row r="115" spans="1:7" s="25" customFormat="1" ht="12" customHeight="1">
      <c r="A115" s="9"/>
      <c r="B115" s="22" t="s">
        <v>131</v>
      </c>
      <c r="C115" s="18">
        <v>47</v>
      </c>
      <c r="D115" s="18">
        <v>163</v>
      </c>
      <c r="E115" s="17">
        <v>139</v>
      </c>
      <c r="F115" s="17">
        <v>149</v>
      </c>
      <c r="G115" s="17">
        <f t="shared" si="6"/>
        <v>498</v>
      </c>
    </row>
    <row r="116" spans="1:7" s="25" customFormat="1" ht="12" customHeight="1">
      <c r="A116" s="9"/>
      <c r="B116" s="22" t="s">
        <v>75</v>
      </c>
      <c r="C116" s="18">
        <v>54</v>
      </c>
      <c r="D116" s="18">
        <v>158</v>
      </c>
      <c r="E116" s="17">
        <v>362</v>
      </c>
      <c r="F116" s="18" t="s">
        <v>101</v>
      </c>
      <c r="G116" s="17">
        <f t="shared" si="6"/>
        <v>574</v>
      </c>
    </row>
    <row r="117" spans="1:7" s="25" customFormat="1" ht="12" customHeight="1">
      <c r="A117" s="9"/>
      <c r="B117" s="22" t="s">
        <v>105</v>
      </c>
      <c r="C117" s="17">
        <v>26</v>
      </c>
      <c r="D117" s="18">
        <v>96</v>
      </c>
      <c r="E117" s="18" t="s">
        <v>101</v>
      </c>
      <c r="F117" s="18" t="s">
        <v>101</v>
      </c>
      <c r="G117" s="17">
        <f t="shared" si="6"/>
        <v>122</v>
      </c>
    </row>
    <row r="118" spans="1:7" s="25" customFormat="1" ht="12" customHeight="1">
      <c r="A118" s="9"/>
      <c r="B118" s="22" t="s">
        <v>132</v>
      </c>
      <c r="C118" s="17">
        <v>55</v>
      </c>
      <c r="D118" s="17">
        <v>134</v>
      </c>
      <c r="E118" s="18">
        <v>110</v>
      </c>
      <c r="F118" s="18">
        <v>50</v>
      </c>
      <c r="G118" s="17">
        <f t="shared" si="6"/>
        <v>349</v>
      </c>
    </row>
    <row r="119" spans="1:7" s="25" customFormat="1" ht="12" customHeight="1">
      <c r="A119" s="9"/>
      <c r="B119" s="22" t="s">
        <v>140</v>
      </c>
      <c r="C119" s="17">
        <v>60</v>
      </c>
      <c r="D119" s="17">
        <v>123</v>
      </c>
      <c r="E119" s="17">
        <f>161+123</f>
        <v>284</v>
      </c>
      <c r="F119" s="18">
        <v>294</v>
      </c>
      <c r="G119" s="17">
        <f t="shared" si="6"/>
        <v>761</v>
      </c>
    </row>
    <row r="120" spans="1:7" s="25" customFormat="1" ht="12" customHeight="1">
      <c r="A120" s="9"/>
      <c r="B120" s="22" t="s">
        <v>141</v>
      </c>
      <c r="C120" s="18" t="s">
        <v>101</v>
      </c>
      <c r="D120" s="18" t="s">
        <v>101</v>
      </c>
      <c r="E120" s="17">
        <v>126</v>
      </c>
      <c r="F120" s="18">
        <v>403</v>
      </c>
      <c r="G120" s="17">
        <f t="shared" si="6"/>
        <v>529</v>
      </c>
    </row>
    <row r="121" spans="1:7" s="25" customFormat="1" ht="12" customHeight="1">
      <c r="A121" s="9"/>
      <c r="B121" s="22" t="s">
        <v>127</v>
      </c>
      <c r="C121" s="17">
        <v>37</v>
      </c>
      <c r="D121" s="17">
        <v>68</v>
      </c>
      <c r="E121" s="18" t="s">
        <v>101</v>
      </c>
      <c r="F121" s="18" t="s">
        <v>101</v>
      </c>
      <c r="G121" s="17">
        <f t="shared" si="6"/>
        <v>105</v>
      </c>
    </row>
    <row r="122" spans="1:7" s="25" customFormat="1" ht="12" customHeight="1">
      <c r="A122" s="11"/>
      <c r="B122" s="22" t="s">
        <v>76</v>
      </c>
      <c r="C122" s="17">
        <v>14</v>
      </c>
      <c r="D122" s="17">
        <v>62</v>
      </c>
      <c r="E122" s="18" t="s">
        <v>101</v>
      </c>
      <c r="F122" s="18" t="s">
        <v>101</v>
      </c>
      <c r="G122" s="17">
        <f t="shared" si="6"/>
        <v>76</v>
      </c>
    </row>
    <row r="123" spans="1:7" s="26" customFormat="1" ht="18" customHeight="1">
      <c r="A123" s="9" t="s">
        <v>77</v>
      </c>
      <c r="B123" s="9"/>
      <c r="C123" s="14">
        <f>SUM(C124:C131)</f>
        <v>356</v>
      </c>
      <c r="D123" s="14">
        <f>SUM(D124:D131)</f>
        <v>941</v>
      </c>
      <c r="E123" s="14">
        <f>SUM(E124:E131)</f>
        <v>772</v>
      </c>
      <c r="F123" s="14">
        <f>SUM(F124:F131)</f>
        <v>642</v>
      </c>
      <c r="G123" s="14">
        <f>SUM(G124:G131)</f>
        <v>2711</v>
      </c>
    </row>
    <row r="124" spans="1:7" s="26" customFormat="1" ht="12" customHeight="1">
      <c r="A124" s="9"/>
      <c r="B124" s="22" t="s">
        <v>78</v>
      </c>
      <c r="C124" s="17">
        <v>62</v>
      </c>
      <c r="D124" s="17">
        <v>121</v>
      </c>
      <c r="E124" s="17">
        <v>95</v>
      </c>
      <c r="F124" s="18" t="s">
        <v>101</v>
      </c>
      <c r="G124" s="17">
        <f>SUM(C124:F124)</f>
        <v>278</v>
      </c>
    </row>
    <row r="125" spans="1:7" s="26" customFormat="1" ht="12" customHeight="1">
      <c r="A125" s="9"/>
      <c r="B125" s="22" t="s">
        <v>79</v>
      </c>
      <c r="C125" s="18">
        <v>58</v>
      </c>
      <c r="D125" s="18">
        <v>154</v>
      </c>
      <c r="E125" s="17">
        <v>134</v>
      </c>
      <c r="F125" s="17">
        <v>133</v>
      </c>
      <c r="G125" s="17">
        <f aca="true" t="shared" si="7" ref="G125:G131">SUM(C125:F125)</f>
        <v>479</v>
      </c>
    </row>
    <row r="126" spans="1:7" s="26" customFormat="1" ht="12" customHeight="1">
      <c r="A126" s="9"/>
      <c r="B126" s="22" t="s">
        <v>96</v>
      </c>
      <c r="C126" s="18">
        <v>45</v>
      </c>
      <c r="D126" s="17">
        <v>111</v>
      </c>
      <c r="E126" s="17">
        <v>126</v>
      </c>
      <c r="F126" s="17">
        <v>96</v>
      </c>
      <c r="G126" s="17">
        <f t="shared" si="7"/>
        <v>378</v>
      </c>
    </row>
    <row r="127" spans="1:7" s="26" customFormat="1" ht="12" customHeight="1">
      <c r="A127" s="9"/>
      <c r="B127" s="22" t="s">
        <v>80</v>
      </c>
      <c r="C127" s="17">
        <v>22</v>
      </c>
      <c r="D127" s="17">
        <v>78</v>
      </c>
      <c r="E127" s="17">
        <v>60</v>
      </c>
      <c r="F127" s="18" t="s">
        <v>101</v>
      </c>
      <c r="G127" s="17">
        <f t="shared" si="7"/>
        <v>160</v>
      </c>
    </row>
    <row r="128" spans="1:7" s="26" customFormat="1" ht="12" customHeight="1">
      <c r="A128" s="9"/>
      <c r="B128" s="22" t="s">
        <v>81</v>
      </c>
      <c r="C128" s="17">
        <v>50</v>
      </c>
      <c r="D128" s="17">
        <v>144</v>
      </c>
      <c r="E128" s="17">
        <v>130</v>
      </c>
      <c r="F128" s="18" t="s">
        <v>101</v>
      </c>
      <c r="G128" s="17">
        <f t="shared" si="7"/>
        <v>324</v>
      </c>
    </row>
    <row r="129" spans="1:7" s="25" customFormat="1" ht="12" customHeight="1">
      <c r="A129" s="9"/>
      <c r="B129" s="22" t="s">
        <v>82</v>
      </c>
      <c r="C129" s="17">
        <v>33</v>
      </c>
      <c r="D129" s="17">
        <v>122</v>
      </c>
      <c r="E129" s="17">
        <v>95</v>
      </c>
      <c r="F129" s="18">
        <v>114</v>
      </c>
      <c r="G129" s="17">
        <f t="shared" si="7"/>
        <v>364</v>
      </c>
    </row>
    <row r="130" spans="1:7" s="25" customFormat="1" ht="12" customHeight="1">
      <c r="A130" s="9"/>
      <c r="B130" s="22" t="s">
        <v>152</v>
      </c>
      <c r="C130" s="17">
        <v>40</v>
      </c>
      <c r="D130" s="17">
        <v>109</v>
      </c>
      <c r="E130" s="17">
        <v>39</v>
      </c>
      <c r="F130" s="18" t="s">
        <v>101</v>
      </c>
      <c r="G130" s="17">
        <f t="shared" si="7"/>
        <v>188</v>
      </c>
    </row>
    <row r="131" spans="1:7" s="25" customFormat="1" ht="12" customHeight="1">
      <c r="A131" s="9"/>
      <c r="B131" s="22" t="s">
        <v>83</v>
      </c>
      <c r="C131" s="17">
        <v>46</v>
      </c>
      <c r="D131" s="17">
        <v>102</v>
      </c>
      <c r="E131" s="17">
        <v>93</v>
      </c>
      <c r="F131" s="18">
        <v>299</v>
      </c>
      <c r="G131" s="17">
        <f t="shared" si="7"/>
        <v>540</v>
      </c>
    </row>
    <row r="132" spans="1:7" s="26" customFormat="1" ht="18" customHeight="1">
      <c r="A132" s="19" t="s">
        <v>133</v>
      </c>
      <c r="B132" s="9"/>
      <c r="C132" s="14">
        <f>SUM(C133:C145)</f>
        <v>528</v>
      </c>
      <c r="D132" s="14">
        <f>SUM(D133:D145)</f>
        <v>1448</v>
      </c>
      <c r="E132" s="14">
        <f>SUM(E133:E145)</f>
        <v>1314</v>
      </c>
      <c r="F132" s="14">
        <f>SUM(F133:F145)</f>
        <v>1253</v>
      </c>
      <c r="G132" s="14">
        <f>SUM(G133:G145)</f>
        <v>4543</v>
      </c>
    </row>
    <row r="133" spans="1:7" s="25" customFormat="1" ht="12" customHeight="1">
      <c r="A133" s="9"/>
      <c r="B133" s="22" t="s">
        <v>87</v>
      </c>
      <c r="C133" s="17">
        <v>51</v>
      </c>
      <c r="D133" s="17">
        <v>160</v>
      </c>
      <c r="E133" s="17">
        <v>99</v>
      </c>
      <c r="F133" s="18" t="s">
        <v>101</v>
      </c>
      <c r="G133" s="17">
        <f>SUM(C133:F133)</f>
        <v>310</v>
      </c>
    </row>
    <row r="134" spans="1:7" s="25" customFormat="1" ht="12" customHeight="1">
      <c r="A134" s="9"/>
      <c r="B134" s="22" t="s">
        <v>103</v>
      </c>
      <c r="C134" s="18">
        <v>52</v>
      </c>
      <c r="D134" s="18">
        <v>146</v>
      </c>
      <c r="E134" s="17">
        <v>76</v>
      </c>
      <c r="F134" s="18" t="s">
        <v>101</v>
      </c>
      <c r="G134" s="17">
        <f aca="true" t="shared" si="8" ref="G134:G145">SUM(C134:F134)</f>
        <v>274</v>
      </c>
    </row>
    <row r="135" spans="1:7" s="25" customFormat="1" ht="12" customHeight="1">
      <c r="A135" s="9"/>
      <c r="B135" s="22" t="s">
        <v>147</v>
      </c>
      <c r="C135" s="17">
        <v>66</v>
      </c>
      <c r="D135" s="17">
        <v>157</v>
      </c>
      <c r="E135" s="17">
        <v>191</v>
      </c>
      <c r="F135" s="18">
        <v>196</v>
      </c>
      <c r="G135" s="17">
        <f t="shared" si="8"/>
        <v>610</v>
      </c>
    </row>
    <row r="136" spans="1:7" s="25" customFormat="1" ht="12" customHeight="1">
      <c r="A136" s="9"/>
      <c r="B136" s="22" t="s">
        <v>84</v>
      </c>
      <c r="C136" s="17">
        <v>22</v>
      </c>
      <c r="D136" s="17">
        <v>74</v>
      </c>
      <c r="E136" s="17">
        <v>55</v>
      </c>
      <c r="F136" s="18" t="s">
        <v>101</v>
      </c>
      <c r="G136" s="17">
        <f t="shared" si="8"/>
        <v>151</v>
      </c>
    </row>
    <row r="137" spans="1:7" s="25" customFormat="1" ht="12" customHeight="1">
      <c r="A137" s="9"/>
      <c r="B137" s="22" t="s">
        <v>134</v>
      </c>
      <c r="C137" s="18" t="s">
        <v>101</v>
      </c>
      <c r="D137" s="18" t="s">
        <v>101</v>
      </c>
      <c r="E137" s="18">
        <v>1</v>
      </c>
      <c r="F137" s="18">
        <v>228</v>
      </c>
      <c r="G137" s="17">
        <f t="shared" si="8"/>
        <v>229</v>
      </c>
    </row>
    <row r="138" spans="1:7" s="25" customFormat="1" ht="12" customHeight="1">
      <c r="A138" s="9"/>
      <c r="B138" s="22" t="s">
        <v>85</v>
      </c>
      <c r="C138" s="32">
        <v>66</v>
      </c>
      <c r="D138" s="17">
        <v>156</v>
      </c>
      <c r="E138" s="17">
        <v>124</v>
      </c>
      <c r="F138" s="18" t="s">
        <v>101</v>
      </c>
      <c r="G138" s="17">
        <f t="shared" si="8"/>
        <v>346</v>
      </c>
    </row>
    <row r="139" spans="1:7" s="25" customFormat="1" ht="12" customHeight="1">
      <c r="A139" s="9"/>
      <c r="B139" s="22" t="s">
        <v>90</v>
      </c>
      <c r="C139" s="18" t="s">
        <v>101</v>
      </c>
      <c r="D139" s="18" t="s">
        <v>101</v>
      </c>
      <c r="E139" s="17">
        <v>312</v>
      </c>
      <c r="F139" s="17">
        <v>260</v>
      </c>
      <c r="G139" s="17">
        <f t="shared" si="8"/>
        <v>572</v>
      </c>
    </row>
    <row r="140" spans="1:7" s="25" customFormat="1" ht="12" customHeight="1">
      <c r="A140" s="9"/>
      <c r="B140" s="22" t="s">
        <v>142</v>
      </c>
      <c r="C140" s="17">
        <v>73</v>
      </c>
      <c r="D140" s="17">
        <v>184</v>
      </c>
      <c r="E140" s="17">
        <v>204</v>
      </c>
      <c r="F140" s="17">
        <v>178</v>
      </c>
      <c r="G140" s="17">
        <f t="shared" si="8"/>
        <v>639</v>
      </c>
    </row>
    <row r="141" spans="1:7" s="25" customFormat="1" ht="12" customHeight="1">
      <c r="A141" s="9"/>
      <c r="B141" s="22" t="s">
        <v>143</v>
      </c>
      <c r="C141" s="17">
        <f>74+49</f>
        <v>123</v>
      </c>
      <c r="D141" s="17">
        <f>197+126</f>
        <v>323</v>
      </c>
      <c r="E141" s="18" t="s">
        <v>101</v>
      </c>
      <c r="F141" s="18" t="s">
        <v>101</v>
      </c>
      <c r="G141" s="17">
        <f t="shared" si="8"/>
        <v>446</v>
      </c>
    </row>
    <row r="142" spans="1:7" s="26" customFormat="1" ht="12" customHeight="1">
      <c r="A142" s="15"/>
      <c r="B142" s="22" t="s">
        <v>88</v>
      </c>
      <c r="C142" s="18">
        <v>27</v>
      </c>
      <c r="D142" s="18">
        <v>95</v>
      </c>
      <c r="E142" s="17">
        <v>50</v>
      </c>
      <c r="F142" s="18" t="s">
        <v>101</v>
      </c>
      <c r="G142" s="17">
        <f t="shared" si="8"/>
        <v>172</v>
      </c>
    </row>
    <row r="143" spans="1:7" s="25" customFormat="1" ht="12" customHeight="1">
      <c r="A143" s="9"/>
      <c r="B143" s="22" t="s">
        <v>89</v>
      </c>
      <c r="C143" s="18" t="s">
        <v>101</v>
      </c>
      <c r="D143" s="18" t="s">
        <v>101</v>
      </c>
      <c r="E143" s="17">
        <v>82</v>
      </c>
      <c r="F143" s="17">
        <v>355</v>
      </c>
      <c r="G143" s="17">
        <f t="shared" si="8"/>
        <v>437</v>
      </c>
    </row>
    <row r="144" spans="1:7" s="25" customFormat="1" ht="12" customHeight="1">
      <c r="A144" s="9"/>
      <c r="B144" s="22" t="s">
        <v>154</v>
      </c>
      <c r="C144" s="18" t="s">
        <v>101</v>
      </c>
      <c r="D144" s="18" t="s">
        <v>101</v>
      </c>
      <c r="E144" s="17">
        <v>43</v>
      </c>
      <c r="F144" s="17">
        <v>36</v>
      </c>
      <c r="G144" s="17">
        <f t="shared" si="8"/>
        <v>79</v>
      </c>
    </row>
    <row r="145" spans="1:7" s="25" customFormat="1" ht="12" customHeight="1">
      <c r="A145" s="9"/>
      <c r="B145" s="22" t="s">
        <v>86</v>
      </c>
      <c r="C145" s="18">
        <v>48</v>
      </c>
      <c r="D145" s="18">
        <v>153</v>
      </c>
      <c r="E145" s="17">
        <v>77</v>
      </c>
      <c r="F145" s="18" t="s">
        <v>101</v>
      </c>
      <c r="G145" s="17">
        <f t="shared" si="8"/>
        <v>278</v>
      </c>
    </row>
    <row r="146" spans="1:7" s="26" customFormat="1" ht="18" customHeight="1" thickBot="1">
      <c r="A146" s="12" t="s">
        <v>91</v>
      </c>
      <c r="B146" s="12"/>
      <c r="C146" s="16">
        <v>4913</v>
      </c>
      <c r="D146" s="16">
        <v>13805</v>
      </c>
      <c r="E146" s="16">
        <v>11499</v>
      </c>
      <c r="F146" s="16">
        <v>9633</v>
      </c>
      <c r="G146" s="16">
        <v>39850</v>
      </c>
    </row>
    <row r="147" spans="1:7" s="30" customFormat="1" ht="18" customHeight="1">
      <c r="A147" s="31" t="s">
        <v>92</v>
      </c>
      <c r="B147" s="31"/>
      <c r="C147" s="31"/>
      <c r="D147" s="31"/>
      <c r="E147" s="31"/>
      <c r="F147" s="31"/>
      <c r="G147" s="31"/>
    </row>
  </sheetData>
  <sheetProtection/>
  <mergeCells count="1">
    <mergeCell ref="A147:G147"/>
  </mergeCells>
  <printOptions/>
  <pageMargins left="1.1811023622047245" right="0" top="0.3937007874015748" bottom="0" header="0.5118110236220472" footer="0.5118110236220472"/>
  <pageSetup horizontalDpi="1200" verticalDpi="1200" orientation="portrait" paperSize="9" r:id="rId2"/>
  <rowBreaks count="3" manualBreakCount="3">
    <brk id="49" max="255" man="1"/>
    <brk id="81" max="255" man="1"/>
    <brk id="1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2010-03-23T08:04:58Z</cp:lastPrinted>
  <dcterms:created xsi:type="dcterms:W3CDTF">2003-05-19T13:55:57Z</dcterms:created>
  <dcterms:modified xsi:type="dcterms:W3CDTF">2015-01-29T09:38:57Z</dcterms:modified>
  <cp:category/>
  <cp:version/>
  <cp:contentType/>
  <cp:contentStatus/>
</cp:coreProperties>
</file>